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https://calfirecloud.sharepoint.com/sites/CALFIREForestHealth/Shared Documents/Tribal Wildfire Resilience/Grants/2024-25 Solicitation/1. Solicitation Planning/Workbook/"/>
    </mc:Choice>
  </mc:AlternateContent>
  <xr:revisionPtr revIDLastSave="658" documentId="8_{2A41462D-594A-4DD8-98AB-774DEBCA7058}" xr6:coauthVersionLast="47" xr6:coauthVersionMax="47" xr10:uidLastSave="{6D46F1EF-FFA9-4AD3-A0C2-926B909139C9}"/>
  <bookViews>
    <workbookView xWindow="57480" yWindow="-120" windowWidth="29040" windowHeight="15720" xr2:uid="{00000000-000D-0000-FFFF-FFFF00000000}"/>
  </bookViews>
  <sheets>
    <sheet name="READ ME" sheetId="17" r:id="rId1"/>
    <sheet name="Deliverables" sheetId="20" r:id="rId2"/>
    <sheet name="Treatment Acres" sheetId="10" r:id="rId3"/>
    <sheet name="Environmental Compliance" sheetId="8" r:id="rId4"/>
    <sheet name="Treatment Options" sheetId="18" r:id="rId5"/>
    <sheet name="Treatment Options Diagram" sheetId="21" state="hidden" r:id="rId6"/>
    <sheet name="Menus" sheetId="3" state="hidden" r:id="rId7"/>
    <sheet name="Chart" sheetId="16" state="hidden" r:id="rId8"/>
  </sheets>
  <externalReferences>
    <externalReference r:id="rId9"/>
  </externalReferences>
  <definedNames>
    <definedName name="_xlnm._FilterDatabase" localSheetId="6" hidden="1">Menus!$BD$40:$BD$90</definedName>
    <definedName name="BasicStatus" localSheetId="1">Table27[Basic Status]</definedName>
    <definedName name="BasicStatus">Table27[Basic Status]</definedName>
    <definedName name="Biomass">[1]!Table12[Biomass_Utilization]</definedName>
    <definedName name="Biomass_Utilization" localSheetId="1">Table12[Biomass_Utilization]</definedName>
    <definedName name="Biomass_Utilization">Table12[Biomass_Utilization]</definedName>
    <definedName name="CEQA_NEPA_Status">#REF!</definedName>
    <definedName name="ECStatus" localSheetId="1">Table22[EC Status]</definedName>
    <definedName name="ECStatus">Table22[EC Status]</definedName>
    <definedName name="_xlnm.Extract" localSheetId="6">Menus!$BE$41</definedName>
    <definedName name="FederalDocs" localSheetId="1">Table30[FederalDocs]</definedName>
    <definedName name="FederalDocs">Table30[FederalDocs]</definedName>
    <definedName name="Forest_Conservation" localSheetId="1">Table14[Forest_Conservation]</definedName>
    <definedName name="Forest_Conservation">Table14[Forest_Conservation]</definedName>
    <definedName name="Fuels_Reduction" localSheetId="1">Table5[Fuels_Reduction]</definedName>
    <definedName name="Fuels_Reduction">Table5[Fuels_Reduction]</definedName>
    <definedName name="LiquidDates" localSheetId="1">Table29[LiquidationDates]</definedName>
    <definedName name="LiquidDates">Table29[LiquidationDates]</definedName>
    <definedName name="Months" localSheetId="1">Table24[Months]</definedName>
    <definedName name="Months">Table24[Months]</definedName>
    <definedName name="NEPACEQAStatus" localSheetId="1">Table19[NEPA/CEQA Status]</definedName>
    <definedName name="NEPACEQAStatus">Table19[NEPA/CEQA Status]</definedName>
    <definedName name="NoList" localSheetId="1">Table38[NoList]</definedName>
    <definedName name="NoList">Table38[NoList]</definedName>
    <definedName name="Objectives" localSheetId="1">Table17[Objectives]</definedName>
    <definedName name="Objectives">Table17[Objectives]</definedName>
    <definedName name="Other" localSheetId="1">Table16[Other]</definedName>
    <definedName name="Other">Table16[Other]</definedName>
    <definedName name="Pest_Management" localSheetId="1">Table7[Pest_Management]</definedName>
    <definedName name="Pest_Management">Table7[Pest_Management]</definedName>
    <definedName name="Prescribed_Fire" localSheetId="1">Table6[Prescribed_Fire]</definedName>
    <definedName name="Prescribed_Fire">Table6[Prescribed_Fire]</definedName>
    <definedName name="_xlnm.Print_Area" localSheetId="1">Deliverables!#REF!</definedName>
    <definedName name="_xlnm.Print_Area" localSheetId="3">'Environmental Compliance'!#REF!</definedName>
    <definedName name="_xlnm.Print_Area" localSheetId="0">'READ ME'!$A$1:$L$44</definedName>
    <definedName name="_xlnm.Print_Area" localSheetId="2">'Treatment Acres'!$A$14:$N$48</definedName>
    <definedName name="Project_Type">Menus!$BF$2:$BF$4</definedName>
    <definedName name="ProjectGeneratedIncome" localSheetId="1">Table31[ProjectGeneratedIncome]</definedName>
    <definedName name="ProjectGeneratedIncome">Table31[ProjectGeneratedIncome]</definedName>
    <definedName name="QtrEndings" localSheetId="1">Table18[Quarter endings]</definedName>
    <definedName name="QtrEndings">Table18[Quarter endings]</definedName>
    <definedName name="RAType" localSheetId="1">Table15[RA Type]</definedName>
    <definedName name="RAType">Table15[RA Type]</definedName>
    <definedName name="Reforestation" localSheetId="1">Table8[Reforestation]</definedName>
    <definedName name="Reforestation">Table8[Reforestation]</definedName>
    <definedName name="Research" localSheetId="1">Table13[Research]</definedName>
    <definedName name="Research">Table13[Research]</definedName>
    <definedName name="Setbacks" localSheetId="1">Table21[Setbacks/challenges]</definedName>
    <definedName name="Setbacks">Table21[Setbacks/challenges]</definedName>
    <definedName name="StateDocs" localSheetId="1">Table26[StateDocs]</definedName>
    <definedName name="StateDocs">Table26[StateDocs]</definedName>
    <definedName name="TreatmentAreaNames">#REF!</definedName>
    <definedName name="Tribal_Land_Management" localSheetId="1">Table1424[Tribal_Land_Management]</definedName>
    <definedName name="Tribal_Land_Management">Table1424[Tribal_Land_Management]</definedName>
    <definedName name="VerificationMethod" localSheetId="1">Table43[VerificationMethod]</definedName>
    <definedName name="VerificationMethod">Table43[VerificationMethod]</definedName>
    <definedName name="Years" localSheetId="1">Table25[Years]</definedName>
    <definedName name="Years">Table25[Years]</definedName>
    <definedName name="Yes" localSheetId="1">Table28[Yes]</definedName>
    <definedName name="Yes">Table28[Yes]</definedName>
    <definedName name="YesList" localSheetId="1">Table37[YesList]</definedName>
    <definedName name="YesList">Table37[YesList]</definedName>
    <definedName name="YesNo" localSheetId="1">Table20[Yes/No]</definedName>
    <definedName name="YesNo">Table20[Yes/No]</definedName>
    <definedName name="YesNoList" localSheetId="1">Table39[YesNoList]</definedName>
    <definedName name="YesNoList">Table39[YesNoList]</definedName>
    <definedName name="YesNoNA" localSheetId="1">Table23[Yes/No/NA]</definedName>
    <definedName name="YesNoNA">Table23[Yes/No/NA]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8" l="1"/>
  <c r="N42" i="8"/>
  <c r="M42" i="8"/>
  <c r="L42" i="8"/>
  <c r="O41" i="8"/>
  <c r="N41" i="8"/>
  <c r="M41" i="8"/>
  <c r="L41" i="8"/>
  <c r="O40" i="8"/>
  <c r="N40" i="8"/>
  <c r="M40" i="8"/>
  <c r="L40" i="8"/>
  <c r="O39" i="8"/>
  <c r="N39" i="8"/>
  <c r="M39" i="8"/>
  <c r="L39" i="8"/>
  <c r="O38" i="8"/>
  <c r="N38" i="8"/>
  <c r="M38" i="8"/>
  <c r="L38" i="8"/>
  <c r="O37" i="8"/>
  <c r="N37" i="8"/>
  <c r="M37" i="8"/>
  <c r="L37" i="8"/>
  <c r="O36" i="8"/>
  <c r="N36" i="8"/>
  <c r="M36" i="8"/>
  <c r="L36" i="8"/>
  <c r="O35" i="8"/>
  <c r="N35" i="8"/>
  <c r="M35" i="8"/>
  <c r="L35" i="8"/>
  <c r="O34" i="8"/>
  <c r="N34" i="8"/>
  <c r="M34" i="8"/>
  <c r="L34" i="8"/>
  <c r="O33" i="8"/>
  <c r="N33" i="8"/>
  <c r="M33" i="8"/>
  <c r="L33" i="8"/>
  <c r="O32" i="8"/>
  <c r="N32" i="8"/>
  <c r="M32" i="8"/>
  <c r="L32" i="8"/>
  <c r="O31" i="8"/>
  <c r="N31" i="8"/>
  <c r="M31" i="8"/>
  <c r="L31" i="8"/>
  <c r="O16" i="8"/>
  <c r="N16" i="8"/>
  <c r="M16" i="8"/>
  <c r="L16" i="8"/>
  <c r="O15" i="8"/>
  <c r="N15" i="8"/>
  <c r="M15" i="8"/>
  <c r="L15" i="8"/>
  <c r="O14" i="8"/>
  <c r="N14" i="8"/>
  <c r="M14" i="8"/>
  <c r="L14" i="8"/>
  <c r="O13" i="8"/>
  <c r="N13" i="8"/>
  <c r="M13" i="8"/>
  <c r="L13" i="8"/>
  <c r="L25" i="10"/>
  <c r="M25" i="10"/>
  <c r="L26" i="10"/>
  <c r="M26" i="10"/>
  <c r="L27" i="10"/>
  <c r="M27" i="10"/>
  <c r="L28" i="10"/>
  <c r="M28" i="10"/>
  <c r="L29" i="10"/>
  <c r="M29" i="10"/>
  <c r="L30" i="10"/>
  <c r="M30" i="10"/>
  <c r="L31" i="10"/>
  <c r="M31" i="10"/>
  <c r="L32" i="10"/>
  <c r="M32" i="10"/>
  <c r="L33" i="10"/>
  <c r="M33" i="10"/>
  <c r="L34" i="10"/>
  <c r="M34" i="10"/>
  <c r="L35" i="10"/>
  <c r="M35" i="10"/>
  <c r="L36" i="10"/>
  <c r="M36" i="10"/>
  <c r="L37" i="10"/>
  <c r="M37" i="10"/>
  <c r="M22" i="10" l="1"/>
  <c r="L22" i="10"/>
  <c r="J21" i="10"/>
  <c r="L21" i="10" s="1"/>
  <c r="J20" i="10"/>
  <c r="L20" i="10" s="1"/>
  <c r="J19" i="10"/>
  <c r="M19" i="10" s="1"/>
  <c r="L18" i="10"/>
  <c r="M24" i="10"/>
  <c r="L24" i="10"/>
  <c r="M23" i="10"/>
  <c r="L23" i="10"/>
  <c r="L38" i="10"/>
  <c r="L39" i="10"/>
  <c r="L40" i="10"/>
  <c r="L41" i="10"/>
  <c r="L42" i="10"/>
  <c r="L43" i="10"/>
  <c r="L44" i="10"/>
  <c r="L45" i="10"/>
  <c r="L46" i="10"/>
  <c r="M18" i="10"/>
  <c r="M38" i="10"/>
  <c r="M39" i="10"/>
  <c r="M40" i="10"/>
  <c r="M41" i="10"/>
  <c r="M42" i="10"/>
  <c r="M43" i="10"/>
  <c r="M44" i="10"/>
  <c r="M45" i="10"/>
  <c r="M46" i="10"/>
  <c r="L47" i="10" l="1"/>
  <c r="L19" i="10"/>
  <c r="M21" i="10"/>
  <c r="M20" i="10"/>
  <c r="M47" i="10"/>
  <c r="K14" i="10" s="1"/>
  <c r="C3" i="16"/>
  <c r="K47" i="10"/>
  <c r="J47" i="10"/>
  <c r="H14" i="10" s="1"/>
  <c r="BB47" i="3"/>
  <c r="BB48" i="3"/>
  <c r="BB49" i="3"/>
  <c r="BB50" i="3"/>
  <c r="BB51" i="3"/>
  <c r="BB52" i="3"/>
  <c r="BB53" i="3"/>
  <c r="BB54" i="3"/>
  <c r="BB55" i="3"/>
  <c r="BB56" i="3"/>
  <c r="BB57" i="3"/>
  <c r="BB58" i="3"/>
  <c r="BB59" i="3"/>
  <c r="BB60" i="3"/>
  <c r="BB61" i="3"/>
  <c r="BB62" i="3"/>
  <c r="BB63" i="3"/>
  <c r="BB64" i="3"/>
  <c r="BB65" i="3"/>
  <c r="BB66" i="3"/>
  <c r="BB67" i="3"/>
  <c r="BB68" i="3"/>
  <c r="BB69" i="3"/>
  <c r="BB70" i="3"/>
  <c r="BB71" i="3"/>
  <c r="BB72" i="3"/>
  <c r="BB73" i="3"/>
  <c r="BB74" i="3"/>
  <c r="BB75" i="3"/>
  <c r="BB76" i="3"/>
  <c r="BB77" i="3"/>
  <c r="BB78" i="3"/>
  <c r="BB79" i="3"/>
  <c r="BB80" i="3"/>
  <c r="BB81" i="3"/>
  <c r="BB82" i="3"/>
  <c r="BB83" i="3"/>
  <c r="BB84" i="3"/>
  <c r="BB85" i="3"/>
  <c r="BB86" i="3"/>
  <c r="BB87" i="3"/>
  <c r="BB88" i="3"/>
  <c r="BB89" i="3"/>
  <c r="BB90" i="3"/>
  <c r="C5" i="16"/>
  <c r="C4" i="16"/>
  <c r="C6" i="16"/>
  <c r="C8" i="16"/>
  <c r="C9" i="16"/>
  <c r="C10" i="16"/>
  <c r="B4" i="16"/>
  <c r="B5" i="16"/>
  <c r="B6" i="16"/>
  <c r="B7" i="16"/>
  <c r="B8" i="16"/>
  <c r="B9" i="16"/>
  <c r="B10" i="16"/>
  <c r="B3" i="16"/>
  <c r="H47" i="10"/>
  <c r="C7" i="16"/>
</calcChain>
</file>

<file path=xl/sharedStrings.xml><?xml version="1.0" encoding="utf-8"?>
<sst xmlns="http://schemas.openxmlformats.org/spreadsheetml/2006/main" count="457" uniqueCount="276">
  <si>
    <t>Options to Choose for Environmental Compliance documents</t>
  </si>
  <si>
    <t>Column3</t>
  </si>
  <si>
    <t xml:space="preserve">Definition </t>
  </si>
  <si>
    <t>Unsure</t>
  </si>
  <si>
    <t xml:space="preserve">Unsure of how environmental compliance will be satisfied </t>
  </si>
  <si>
    <t>CEQA satisfied by completed NEPA</t>
  </si>
  <si>
    <r>
      <t xml:space="preserve">Using a statutory exemption, CAL FIRE will be the lead agency to file a CEQA NOE after grantee furnishes a completed NEPA document, per </t>
    </r>
    <r>
      <rPr>
        <b/>
        <sz val="11"/>
        <color theme="1"/>
        <rFont val="Calibri"/>
        <family val="2"/>
        <scheme val="minor"/>
      </rPr>
      <t>AB 211</t>
    </r>
    <r>
      <rPr>
        <sz val="11"/>
        <color theme="1"/>
        <rFont val="Calibri"/>
        <family val="2"/>
        <scheme val="minor"/>
      </rPr>
      <t xml:space="preserve"> (previously </t>
    </r>
    <r>
      <rPr>
        <b/>
        <sz val="11"/>
        <color theme="1"/>
        <rFont val="Calibri"/>
        <family val="2"/>
        <scheme val="minor"/>
      </rPr>
      <t>SB 901</t>
    </r>
    <r>
      <rPr>
        <sz val="11"/>
        <color theme="1"/>
        <rFont val="Calibri"/>
        <family val="2"/>
        <scheme val="minor"/>
      </rPr>
      <t xml:space="preserve">). </t>
    </r>
  </si>
  <si>
    <t>CEQA Mitigated Negative Declaration (MND)</t>
  </si>
  <si>
    <t xml:space="preserve">Environmental compliance will be satisfied with an existing or new CEQA document. This may include filing a Notice of Exemption NOE for a statutory or categorical exemption to CEQA. </t>
  </si>
  <si>
    <t>CEQA Negative Declaration (ND)</t>
  </si>
  <si>
    <t>CEQA Notice of Categorical Exemption (CE-DN/NOE)</t>
  </si>
  <si>
    <t>CEQA Notice of Statutory Exemption (SE-DN/NOE)</t>
  </si>
  <si>
    <t xml:space="preserve">Environmental compliance will be satisfied with an existing or new CEQA document. This may include filing a Notice of Exemption NOE for a statutory or categorical exemption to CEQA. CAL FIRE Sacramento HQ may be lead agency. </t>
  </si>
  <si>
    <t>CEQA Environmental Impact Report (EIR)</t>
  </si>
  <si>
    <t>Environmental compliance will be satisfied with an existing or new CEQA document. This may include filing a Notice of Exemption NOE for a statutory or categorical exemption to CEQA.</t>
  </si>
  <si>
    <t>CAL FIRE ERRF (in conjuction with NOE)</t>
  </si>
  <si>
    <t>CAL FIRE Sacramento HQ may be lead agency.</t>
  </si>
  <si>
    <t>CAL FIRE VTP Project Specific Analysis (PSA)</t>
  </si>
  <si>
    <t>CAL FIRE Sac HQ is NOT lead agency. Local unit will work with grantee.</t>
  </si>
  <si>
    <t>CAL FIRE VMP Project Plan (VMP)</t>
  </si>
  <si>
    <t>Timber Harvest Plan</t>
  </si>
  <si>
    <t>CEQA environmental compliance will be satisfied using a THP document. Note, this is only appropriate for commercial timber operations.</t>
  </si>
  <si>
    <t>Other</t>
  </si>
  <si>
    <t xml:space="preserve">Some other specific environmental compliance </t>
  </si>
  <si>
    <t>CAL FIRE Tribal Wildifre Resilience Grants Program</t>
  </si>
  <si>
    <t>Purpose</t>
  </si>
  <si>
    <t>Outcomes (Things You Plan to Achieve), Up to 12 please</t>
  </si>
  <si>
    <t>When?</t>
  </si>
  <si>
    <t xml:space="preserve">1. Paid on time &amp; reporting up to date! </t>
  </si>
  <si>
    <t>Project invoicing &amp; reporting.
Includes acres treated &amp; deliverable updates</t>
  </si>
  <si>
    <t>Quarterly</t>
  </si>
  <si>
    <t>Hiring and/or Contracting (Please describe?)</t>
  </si>
  <si>
    <t xml:space="preserve">Starts in ____.  Annually on ____.  </t>
  </si>
  <si>
    <t>(Brief Description: do what? How many?)</t>
  </si>
  <si>
    <t xml:space="preserve">(Time started and time completed Season, Year]) </t>
  </si>
  <si>
    <t>2. (Add your goal here)</t>
  </si>
  <si>
    <t>3. (Add your goal here)</t>
  </si>
  <si>
    <t>4. (Add your goal here)</t>
  </si>
  <si>
    <t xml:space="preserve">Project type: </t>
  </si>
  <si>
    <t>TOTAL UNIQUE FOOTPRINT ACRES IN PROPOSED PROJECT=</t>
  </si>
  <si>
    <t>GRANT FUNDS COST PER ACRE=</t>
  </si>
  <si>
    <t>TOTAL COST PER ACRE=</t>
  </si>
  <si>
    <t>(enter value above)</t>
  </si>
  <si>
    <t>(auto calculated)</t>
  </si>
  <si>
    <t>Treatment Number</t>
  </si>
  <si>
    <t>Treatment Area Name</t>
  </si>
  <si>
    <t>Ownership Type</t>
  </si>
  <si>
    <t>Jurisdiction</t>
  </si>
  <si>
    <t>Treatment Objective</t>
  </si>
  <si>
    <t>Treatment Activity</t>
  </si>
  <si>
    <t>Activity Description (Optional)</t>
  </si>
  <si>
    <t>Proposed Acres To Be Treated</t>
  </si>
  <si>
    <t>Broad Vegetation Type</t>
  </si>
  <si>
    <t>Grant Funds</t>
  </si>
  <si>
    <t>Matching Funds</t>
  </si>
  <si>
    <t>Activity Total Cost per Acre</t>
  </si>
  <si>
    <t>Total Cost</t>
  </si>
  <si>
    <t xml:space="preserve">Notes
</t>
  </si>
  <si>
    <t>Forest Service</t>
  </si>
  <si>
    <t>FRA</t>
  </si>
  <si>
    <t>Reforestation</t>
  </si>
  <si>
    <t>Tree Planting (Manual)</t>
  </si>
  <si>
    <t>Timber</t>
  </si>
  <si>
    <t>Tribal - Fee Title</t>
  </si>
  <si>
    <t>LRA</t>
  </si>
  <si>
    <t>Tribal_Land_Management</t>
  </si>
  <si>
    <t>Ecosystem-Specific Tending Activity (please describe)</t>
  </si>
  <si>
    <t>Oak &amp; acorn restoration: hand thin and pile for fuel reduction &amp; to remove competing vegetation</t>
  </si>
  <si>
    <t>Tribal - Trust Land</t>
  </si>
  <si>
    <t>Private (non-industrial)</t>
  </si>
  <si>
    <t>SRA</t>
  </si>
  <si>
    <t>Fuels_Reduction</t>
  </si>
  <si>
    <t>Sums</t>
  </si>
  <si>
    <t>--</t>
  </si>
  <si>
    <t>(the sum of treated acres should be equal or greater than total unque footprint acres)</t>
  </si>
  <si>
    <t>Lead Agency</t>
  </si>
  <si>
    <r>
      <t xml:space="preserve">Document to Be Used for 
</t>
    </r>
    <r>
      <rPr>
        <b/>
        <sz val="12"/>
        <color theme="7"/>
        <rFont val="Calibri"/>
        <family val="2"/>
        <scheme val="minor"/>
      </rPr>
      <t>State</t>
    </r>
    <r>
      <rPr>
        <b/>
        <sz val="12"/>
        <color theme="0"/>
        <rFont val="Calibri"/>
        <family val="2"/>
        <scheme val="minor"/>
      </rPr>
      <t xml:space="preserve"> Requirement</t>
    </r>
  </si>
  <si>
    <t>Date Filed</t>
  </si>
  <si>
    <t>Document Expiration Date</t>
  </si>
  <si>
    <t>Document Status</t>
  </si>
  <si>
    <t>Document #</t>
  </si>
  <si>
    <t>Contractor for Document Preparation</t>
  </si>
  <si>
    <t>Notes
(Optional)</t>
  </si>
  <si>
    <t>Federal Doc Req'd?</t>
  </si>
  <si>
    <t>Fed. Doc. Status</t>
  </si>
  <si>
    <t>State Doc. Status</t>
  </si>
  <si>
    <t>Days</t>
  </si>
  <si>
    <t>CAL FIRE</t>
  </si>
  <si>
    <t>In Progress</t>
  </si>
  <si>
    <t>1-22EM-00042-SAC</t>
  </si>
  <si>
    <t>XYZ Forestry &amp; Assoc</t>
  </si>
  <si>
    <t>Sacramento RCD</t>
  </si>
  <si>
    <t>CEQA</t>
  </si>
  <si>
    <t>Sacramento County</t>
  </si>
  <si>
    <t>Completed</t>
  </si>
  <si>
    <t>Pending</t>
  </si>
  <si>
    <t>ABC Environmental</t>
  </si>
  <si>
    <t>BIA</t>
  </si>
  <si>
    <t>N/A</t>
  </si>
  <si>
    <t>Not Started</t>
  </si>
  <si>
    <t>CAL FIRE Tribal Wildfire Resilience Program Diagram of Relationships between Treatment Objectives and Activities</t>
  </si>
  <si>
    <t>Biomass_Utilization</t>
  </si>
  <si>
    <t>Pest_Management</t>
  </si>
  <si>
    <t>Prescribed_Fire</t>
  </si>
  <si>
    <t>Biomass Removal (Biochar)</t>
  </si>
  <si>
    <t>Chipping</t>
  </si>
  <si>
    <t>Broadcast Burning</t>
  </si>
  <si>
    <t>Fencing</t>
  </si>
  <si>
    <t xml:space="preserve">Cultural Burning - Broadcast </t>
  </si>
  <si>
    <t>Biomass Removal (Electricity)</t>
  </si>
  <si>
    <t>Commercial Thinning (Cable Yarding)</t>
  </si>
  <si>
    <t>Crushing</t>
  </si>
  <si>
    <t>Herbicide</t>
  </si>
  <si>
    <t>Cultural Burning - Other (please describe)</t>
  </si>
  <si>
    <t>Biomass Removal (Heat)</t>
  </si>
  <si>
    <t>Commercial Thinning (Tractor Yarding)</t>
  </si>
  <si>
    <t>Fungicide</t>
  </si>
  <si>
    <t>Site Preparation</t>
  </si>
  <si>
    <t>Invasive Plant Removal</t>
  </si>
  <si>
    <t>Biomass Removal (Renewable Fuels)</t>
  </si>
  <si>
    <t>Fuel Break (Not Shaded)</t>
  </si>
  <si>
    <t>Planting Native Species (please describe)</t>
  </si>
  <si>
    <t>Biomass Removal (Wood Products)</t>
  </si>
  <si>
    <t>Fuel Break (Shaded)</t>
  </si>
  <si>
    <t>Insecticide</t>
  </si>
  <si>
    <t>Road Removal</t>
  </si>
  <si>
    <t>Grazing</t>
  </si>
  <si>
    <t>Piling (Manual)</t>
  </si>
  <si>
    <t>Piling (Mechanical)</t>
  </si>
  <si>
    <t>Pile Burning</t>
  </si>
  <si>
    <t>Tree Planting (Mechanical)</t>
  </si>
  <si>
    <t>Lop and Scatter</t>
  </si>
  <si>
    <t>Mastication</t>
  </si>
  <si>
    <t>Oak Woodland Restoration</t>
  </si>
  <si>
    <t>Pruning</t>
  </si>
  <si>
    <t>Removal of Diseased/Infested Trees</t>
  </si>
  <si>
    <t>Tarping</t>
  </si>
  <si>
    <t>Thinning (Manual)</t>
  </si>
  <si>
    <t>Thinning (Mechanical)</t>
  </si>
  <si>
    <t>Right of Way Clearance</t>
  </si>
  <si>
    <t>OwnershipType</t>
  </si>
  <si>
    <t>Objectives</t>
  </si>
  <si>
    <t>Research</t>
  </si>
  <si>
    <t>Forest_Conservation</t>
  </si>
  <si>
    <t>NEPA/CEQA Status</t>
  </si>
  <si>
    <t>RA Type</t>
  </si>
  <si>
    <t>Quarter endings</t>
  </si>
  <si>
    <t>Yes/No</t>
  </si>
  <si>
    <t>Setbacks/challenges</t>
  </si>
  <si>
    <t>EC Status</t>
  </si>
  <si>
    <t>Months</t>
  </si>
  <si>
    <t>Years</t>
  </si>
  <si>
    <t>StateDocs</t>
  </si>
  <si>
    <t>FederalDocs</t>
  </si>
  <si>
    <t>ProjectGeneratedIncome</t>
  </si>
  <si>
    <t>TreatmentActivityLookup</t>
  </si>
  <si>
    <t>CalMAPPERActivity</t>
  </si>
  <si>
    <t>YesList</t>
  </si>
  <si>
    <t>NoList</t>
  </si>
  <si>
    <t>YesNoList</t>
  </si>
  <si>
    <t>VerificationMethod</t>
  </si>
  <si>
    <t>ApprovalStatus</t>
  </si>
  <si>
    <t>Project Type</t>
  </si>
  <si>
    <t>Ground Disturbing Work</t>
  </si>
  <si>
    <t>Bureau of Land Management</t>
  </si>
  <si>
    <t>Data Collection</t>
  </si>
  <si>
    <t>Facilitated Donation</t>
  </si>
  <si>
    <t>Yes</t>
  </si>
  <si>
    <t>COVID 19 - Travel restrictions</t>
  </si>
  <si>
    <t>Not started</t>
  </si>
  <si>
    <t>January</t>
  </si>
  <si>
    <t>CAL FIRE ERRF (in conjunction with NOE)</t>
  </si>
  <si>
    <t>Decision Notice - Finding of No Significance (DN-FONSI)</t>
  </si>
  <si>
    <t>Interest earned on advance</t>
  </si>
  <si>
    <t>Fuels_Reduction Oak Woodland Restoration</t>
  </si>
  <si>
    <t>Fuels Reduction, Thinning (Manual or Mechanical)</t>
  </si>
  <si>
    <t>NA</t>
  </si>
  <si>
    <t>Observation on-site in the field</t>
  </si>
  <si>
    <t>Approved</t>
  </si>
  <si>
    <t>Implementation</t>
  </si>
  <si>
    <t xml:space="preserve">Implementation: field treatment acres --&gt; Fill out table below. </t>
  </si>
  <si>
    <t>Bureau of Land Management (wilderness)</t>
  </si>
  <si>
    <t>No</t>
  </si>
  <si>
    <t>COVID-19 - Constraints in budget/hiring</t>
  </si>
  <si>
    <t>February</t>
  </si>
  <si>
    <t>CAL FIRE Exemption/Emergency Harvest Document</t>
  </si>
  <si>
    <t>Environmental Assessment (EA)</t>
  </si>
  <si>
    <t>Revenue from biomass sales</t>
  </si>
  <si>
    <t>Fuels_Reduction Right of Way Clearance</t>
  </si>
  <si>
    <t>Drone imagery</t>
  </si>
  <si>
    <t>Needs follow-up</t>
  </si>
  <si>
    <t>Planning</t>
  </si>
  <si>
    <t xml:space="preserve">Planning: does NOT have any acres treated on the ground --&gt; Leave table below blank. </t>
  </si>
  <si>
    <t>Department of Defense</t>
  </si>
  <si>
    <t>Demonstration</t>
  </si>
  <si>
    <t>Purchase Conservation Easement</t>
  </si>
  <si>
    <t>COVID-19 - Personnel kept out of field for safety measures</t>
  </si>
  <si>
    <t>Complete</t>
  </si>
  <si>
    <t>March</t>
  </si>
  <si>
    <t>Environmental Impact Statement (EIS)</t>
  </si>
  <si>
    <t>Prescribed_Fire Pile Burning</t>
  </si>
  <si>
    <t>Broadcast Burn, Pile Burning</t>
  </si>
  <si>
    <t xml:space="preserve">Planning: does have acres treated on the ground.  --&gt; Fill out table below. </t>
  </si>
  <si>
    <t>Imagery Data Collection</t>
  </si>
  <si>
    <t>Purchase Fee Title</t>
  </si>
  <si>
    <t>Yes/No/NA</t>
  </si>
  <si>
    <t>Delay in receiving match funding</t>
  </si>
  <si>
    <t>April</t>
  </si>
  <si>
    <t>CAL VTP Project Specific Analysis (PSA)</t>
  </si>
  <si>
    <t>Final Environmental Assessment (FEA)</t>
  </si>
  <si>
    <t>Prescribed_Fire Oak Woodland Restoration</t>
  </si>
  <si>
    <t>Broadcast Burn, Broadcast Burning</t>
  </si>
  <si>
    <t>ResetStatus</t>
  </si>
  <si>
    <t>Forest Service (wilderness)</t>
  </si>
  <si>
    <t>Difficulty in collecting necessary environmental compliance documentation</t>
  </si>
  <si>
    <t>Basic Status</t>
  </si>
  <si>
    <t>May</t>
  </si>
  <si>
    <t>CDFW Streambed/Lake and Streambed Alteration Agreement (SAA/LSA or "1600")</t>
  </si>
  <si>
    <t>Final Environmental Impact Statement (FEIS)</t>
  </si>
  <si>
    <t>Reforestation Fencing</t>
  </si>
  <si>
    <t>Reforestation, Site Preparation</t>
  </si>
  <si>
    <t>Reset</t>
  </si>
  <si>
    <t>Local Government</t>
  </si>
  <si>
    <t>Difficulty in obtaining insurance for prescribed burning</t>
  </si>
  <si>
    <t>In progress</t>
  </si>
  <si>
    <t>June</t>
  </si>
  <si>
    <t>Initial Study (IS)</t>
  </si>
  <si>
    <t>Reforestation Oak Woodland Restoration</t>
  </si>
  <si>
    <t>Reforestation, Tree Planting (Manual or Mechanical)</t>
  </si>
  <si>
    <t>National Park</t>
  </si>
  <si>
    <t>Fire in project scope - Damage (but not necessarily high-severity fire)</t>
  </si>
  <si>
    <t>July</t>
  </si>
  <si>
    <t>Reforestation Road Removal</t>
  </si>
  <si>
    <t>National Park (wilderness)</t>
  </si>
  <si>
    <t>Fire in project scope - Significant damage (high-severity fire)</t>
  </si>
  <si>
    <t>August</t>
  </si>
  <si>
    <t>Record of Decision (ROD)</t>
  </si>
  <si>
    <t>Reforestation Tree Shelters</t>
  </si>
  <si>
    <t>Fire in project vicinity - Capacity/financial resources diverted</t>
  </si>
  <si>
    <t>September</t>
  </si>
  <si>
    <t>Other Federal</t>
  </si>
  <si>
    <t>Fire in project vicinity - No/delayed access</t>
  </si>
  <si>
    <t>October</t>
  </si>
  <si>
    <t>Other State</t>
  </si>
  <si>
    <t>Lack of/difficulty in recruiting qualified personnel</t>
  </si>
  <si>
    <t>November</t>
  </si>
  <si>
    <t>Coastal Development Permit</t>
  </si>
  <si>
    <t>Private (industrial forestry)</t>
  </si>
  <si>
    <t>Legal challenges raised by potential/current litigants</t>
  </si>
  <si>
    <t>December</t>
  </si>
  <si>
    <t>No/late authorization for prescribed burn - Area resources for wildfire incident response were too low</t>
  </si>
  <si>
    <t>Special District</t>
  </si>
  <si>
    <t>SB 901</t>
  </si>
  <si>
    <t>State Demonstration Forest</t>
  </si>
  <si>
    <t>Subcontractor - Delays not related to fire in project vicinity</t>
  </si>
  <si>
    <t>Timber Harvest Plan (THP)</t>
  </si>
  <si>
    <t>State Park</t>
  </si>
  <si>
    <t>Subcontractor - Other issues</t>
  </si>
  <si>
    <t>Tribal - Allotments (Trust)</t>
  </si>
  <si>
    <t>Topographic (high-incline)/road access constraints</t>
  </si>
  <si>
    <t>Unexpected volume of low-priced competing biomass on market</t>
  </si>
  <si>
    <t>Tribal - Other</t>
  </si>
  <si>
    <t>Weather - Conditions too hot to begin ignitions</t>
  </si>
  <si>
    <t>Weather - Conditions too wet to begin ignitions</t>
  </si>
  <si>
    <t>University</t>
  </si>
  <si>
    <t>LiquidationDates</t>
  </si>
  <si>
    <t>Weather - Conditions too windy to begin ignitions</t>
  </si>
  <si>
    <t>Activity Acreage To Be Treated</t>
  </si>
  <si>
    <t>Activity Acreage Treated</t>
  </si>
  <si>
    <t>A</t>
  </si>
  <si>
    <t>B</t>
  </si>
  <si>
    <t>C</t>
  </si>
  <si>
    <t>D</t>
  </si>
  <si>
    <t>Example Area 1</t>
  </si>
  <si>
    <t>Example Area 2</t>
  </si>
  <si>
    <t>Example Area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</si>
</sst>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43" formatCode="_(* #,##0.00_);_(* \(#,##0.00\);_(* &quot;-&quot;??_);_(@_)"/>
    <numFmt numFmtId="164" formatCode="mmmm\ yyyy"/>
    <numFmt numFmtId="165" formatCode="&quot;$&quot;#,##0"/>
    <numFmt numFmtId="166" formatCode="&quot;$&quot;#,##0.00"/>
  </numFmts>
  <fonts count="21" x14ac:knownFonts="1">
    <font>
      <sz val="11"/>
      <color theme="1"/>
      <name val="Calibri"/>
      <family val="2"/>
      <scheme val="minor"/>
    </font>
    <font>
      <sz val="11"/>
      <color theme="1"/>
      <name val="Calibri"/>
      <family val="2"/>
      <scheme val="minor"/>
    </font>
    <font>
      <sz val="11"/>
      <color rgb="FF3F3F76"/>
      <name val="Calibri"/>
      <family val="2"/>
      <scheme val="minor"/>
    </font>
    <font>
      <sz val="11"/>
      <name val="Calibri"/>
      <family val="2"/>
      <scheme val="minor"/>
    </font>
    <font>
      <sz val="12"/>
      <color theme="1"/>
      <name val="Calibri"/>
      <family val="2"/>
      <scheme val="minor"/>
    </font>
    <font>
      <b/>
      <sz val="11"/>
      <color theme="1"/>
      <name val="Calibri"/>
      <family val="2"/>
      <scheme val="minor"/>
    </font>
    <font>
      <sz val="14"/>
      <color theme="1"/>
      <name val="Calibri"/>
      <family val="2"/>
      <scheme val="minor"/>
    </font>
    <font>
      <sz val="10"/>
      <name val="Arial"/>
      <family val="2"/>
    </font>
    <font>
      <b/>
      <sz val="11"/>
      <color theme="0"/>
      <name val="Calibri"/>
      <family val="2"/>
      <scheme val="minor"/>
    </font>
    <font>
      <b/>
      <sz val="12"/>
      <color theme="1"/>
      <name val="Calibri"/>
      <family val="2"/>
      <scheme val="minor"/>
    </font>
    <font>
      <sz val="8"/>
      <name val="Calibri"/>
      <family val="2"/>
      <scheme val="minor"/>
    </font>
    <font>
      <sz val="11"/>
      <color theme="0"/>
      <name val="Calibri"/>
      <family val="2"/>
      <scheme val="minor"/>
    </font>
    <font>
      <b/>
      <sz val="14"/>
      <color theme="1"/>
      <name val="Calibri"/>
      <family val="2"/>
      <scheme val="minor"/>
    </font>
    <font>
      <sz val="9"/>
      <color theme="1"/>
      <name val="Calibri"/>
      <family val="2"/>
      <scheme val="minor"/>
    </font>
    <font>
      <sz val="11"/>
      <color rgb="FFC00000"/>
      <name val="Calibri"/>
      <family val="2"/>
      <scheme val="minor"/>
    </font>
    <font>
      <b/>
      <sz val="12"/>
      <color theme="0"/>
      <name val="Calibri"/>
      <family val="2"/>
      <scheme val="minor"/>
    </font>
    <font>
      <b/>
      <sz val="12"/>
      <color theme="7"/>
      <name val="Calibri"/>
      <family val="2"/>
      <scheme val="minor"/>
    </font>
    <font>
      <u/>
      <sz val="11"/>
      <color theme="1"/>
      <name val="Calibri"/>
      <family val="2"/>
      <scheme val="minor"/>
    </font>
    <font>
      <sz val="16"/>
      <color theme="1"/>
      <name val="Arial Black"/>
      <family val="2"/>
    </font>
    <font>
      <b/>
      <sz val="11"/>
      <color theme="4"/>
      <name val="Calibri"/>
      <family val="2"/>
      <scheme val="minor"/>
    </font>
    <font>
      <b/>
      <sz val="14"/>
      <color theme="4"/>
      <name val="Calibri"/>
      <family val="2"/>
      <scheme val="minor"/>
    </font>
  </fonts>
  <fills count="16">
    <fill>
      <patternFill patternType="none"/>
    </fill>
    <fill>
      <patternFill patternType="gray125"/>
    </fill>
    <fill>
      <patternFill patternType="solid">
        <fgColor rgb="FFFFCC99"/>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CCC"/>
        <bgColor indexed="64"/>
      </patternFill>
    </fill>
    <fill>
      <patternFill patternType="solid">
        <fgColor theme="4" tint="-0.249977111117893"/>
        <bgColor indexed="64"/>
      </patternFill>
    </fill>
    <fill>
      <patternFill patternType="solid">
        <fgColor theme="4" tint="0.79998168889431442"/>
        <bgColor theme="4" tint="0.79998168889431442"/>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theme="4" tint="0.79998168889431442"/>
        <bgColor indexed="65"/>
      </patternFill>
    </fill>
    <fill>
      <patternFill patternType="solid">
        <fgColor theme="4" tint="0.59999389629810485"/>
        <bgColor indexed="64"/>
      </patternFill>
    </fill>
  </fills>
  <borders count="33">
    <border>
      <left/>
      <right/>
      <top/>
      <bottom/>
      <diagonal/>
    </border>
    <border>
      <left style="thin">
        <color rgb="FF7F7F7F"/>
      </left>
      <right style="thin">
        <color rgb="FF7F7F7F"/>
      </right>
      <top style="thin">
        <color rgb="FF7F7F7F"/>
      </top>
      <bottom style="thin">
        <color rgb="FF7F7F7F"/>
      </bottom>
      <diagonal/>
    </border>
    <border>
      <left style="thin">
        <color theme="4"/>
      </left>
      <right style="thin">
        <color theme="4"/>
      </right>
      <top style="thin">
        <color theme="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style="double">
        <color theme="1" tint="0.499984740745262"/>
      </top>
      <bottom style="thin">
        <color indexed="64"/>
      </bottom>
      <diagonal/>
    </border>
    <border>
      <left style="thick">
        <color indexed="64"/>
      </left>
      <right/>
      <top/>
      <bottom style="thin">
        <color indexed="64"/>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top style="thin">
        <color theme="0" tint="-0.249977111117893"/>
      </top>
      <bottom style="thin">
        <color theme="0" tint="-0.249977111117893"/>
      </bottom>
      <diagonal/>
    </border>
    <border>
      <left/>
      <right/>
      <top/>
      <bottom style="thick">
        <color rgb="FFFF0000"/>
      </bottom>
      <diagonal/>
    </border>
    <border>
      <left/>
      <right style="thick">
        <color rgb="FFFF0000"/>
      </right>
      <top/>
      <bottom/>
      <diagonal/>
    </border>
    <border>
      <left/>
      <right/>
      <top style="thick">
        <color rgb="FFFF0000"/>
      </top>
      <bottom style="double">
        <color theme="1" tint="0.499984740745262"/>
      </bottom>
      <diagonal/>
    </border>
    <border>
      <left style="thick">
        <color rgb="FFFF0000"/>
      </left>
      <right style="thick">
        <color rgb="FFFF0000"/>
      </right>
      <top style="thick">
        <color rgb="FFFF0000"/>
      </top>
      <bottom style="thick">
        <color rgb="FFFF0000"/>
      </bottom>
      <diagonal/>
    </border>
    <border>
      <left/>
      <right/>
      <top/>
      <bottom style="double">
        <color theme="0" tint="-0.249977111117893"/>
      </bottom>
      <diagonal/>
    </border>
    <border>
      <left/>
      <right/>
      <top/>
      <bottom style="double">
        <color theme="0" tint="-0.499984740745262"/>
      </bottom>
      <diagonal/>
    </border>
    <border>
      <left style="thin">
        <color indexed="64"/>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2" fillId="2" borderId="1" applyNumberFormat="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14" borderId="0" applyNumberFormat="0" applyBorder="0" applyAlignment="0" applyProtection="0"/>
  </cellStyleXfs>
  <cellXfs count="129">
    <xf numFmtId="0" fontId="0" fillId="0" borderId="0" xfId="0"/>
    <xf numFmtId="0" fontId="0" fillId="0" borderId="0" xfId="0" applyAlignment="1">
      <alignment wrapText="1"/>
    </xf>
    <xf numFmtId="0" fontId="3" fillId="0" borderId="0" xfId="0" applyFont="1"/>
    <xf numFmtId="0" fontId="3" fillId="0" borderId="0" xfId="0" applyFont="1" applyAlignment="1">
      <alignment wrapText="1"/>
    </xf>
    <xf numFmtId="0" fontId="0" fillId="0" borderId="2" xfId="0" applyBorder="1"/>
    <xf numFmtId="0" fontId="5" fillId="0" borderId="0" xfId="0" applyFont="1" applyAlignment="1">
      <alignment wrapText="1"/>
    </xf>
    <xf numFmtId="164" fontId="0" fillId="0" borderId="0" xfId="0" applyNumberFormat="1"/>
    <xf numFmtId="14" fontId="0" fillId="0" borderId="0" xfId="0" applyNumberFormat="1"/>
    <xf numFmtId="0" fontId="5" fillId="0" borderId="0" xfId="0" applyFont="1"/>
    <xf numFmtId="0" fontId="11" fillId="0" borderId="0" xfId="0" applyFont="1" applyAlignment="1">
      <alignment horizontal="center" wrapText="1"/>
    </xf>
    <xf numFmtId="0" fontId="0" fillId="0" borderId="10" xfId="0" applyBorder="1"/>
    <xf numFmtId="0" fontId="4" fillId="0" borderId="0" xfId="0" applyFont="1" applyAlignment="1" applyProtection="1">
      <alignment vertical="top" wrapText="1"/>
      <protection locked="0"/>
    </xf>
    <xf numFmtId="0" fontId="6" fillId="0" borderId="0" xfId="0" applyFont="1" applyAlignment="1" applyProtection="1">
      <alignment horizontal="center" vertical="top" wrapText="1"/>
      <protection locked="0"/>
    </xf>
    <xf numFmtId="0" fontId="4" fillId="0" borderId="17" xfId="0" applyFont="1" applyBorder="1" applyAlignment="1" applyProtection="1">
      <alignment vertical="top" wrapText="1"/>
      <protection locked="0"/>
    </xf>
    <xf numFmtId="0" fontId="4" fillId="0" borderId="19" xfId="0" applyFont="1"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9" fillId="6" borderId="8" xfId="0" applyFont="1" applyFill="1" applyBorder="1" applyAlignment="1" applyProtection="1">
      <alignment horizontal="center" wrapText="1"/>
      <protection locked="0"/>
    </xf>
    <xf numFmtId="0" fontId="8" fillId="4" borderId="6" xfId="0"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3" fillId="0" borderId="0" xfId="2" applyFont="1" applyFill="1" applyBorder="1" applyAlignment="1" applyProtection="1">
      <alignment wrapText="1"/>
      <protection locked="0"/>
    </xf>
    <xf numFmtId="3" fontId="4" fillId="9" borderId="20" xfId="0" applyNumberFormat="1" applyFont="1" applyFill="1" applyBorder="1" applyAlignment="1" applyProtection="1">
      <alignment horizontal="center" vertical="top" wrapText="1"/>
      <protection locked="0"/>
    </xf>
    <xf numFmtId="0" fontId="4" fillId="0" borderId="0" xfId="0" applyFont="1" applyAlignment="1" applyProtection="1">
      <alignment horizontal="left" wrapText="1"/>
      <protection locked="0"/>
    </xf>
    <xf numFmtId="0" fontId="14" fillId="0" borderId="0" xfId="0" applyFont="1"/>
    <xf numFmtId="0" fontId="15" fillId="10" borderId="5" xfId="0" applyFont="1" applyFill="1" applyBorder="1" applyAlignment="1">
      <alignment horizontal="center" vertical="center" wrapText="1"/>
    </xf>
    <xf numFmtId="0" fontId="15" fillId="10" borderId="9" xfId="0" applyFont="1" applyFill="1" applyBorder="1" applyAlignment="1">
      <alignment horizontal="center" vertical="center" wrapText="1"/>
    </xf>
    <xf numFmtId="0" fontId="15" fillId="10" borderId="5" xfId="0" applyFont="1" applyFill="1" applyBorder="1" applyAlignment="1">
      <alignment horizontal="left" vertical="center" wrapText="1"/>
    </xf>
    <xf numFmtId="5" fontId="5" fillId="3" borderId="15" xfId="0" applyNumberFormat="1" applyFont="1" applyFill="1" applyBorder="1" applyAlignment="1">
      <alignment horizontal="center" vertical="top" wrapText="1"/>
    </xf>
    <xf numFmtId="0" fontId="9" fillId="0" borderId="14" xfId="0" applyFont="1" applyBorder="1" applyAlignment="1" applyProtection="1">
      <alignment horizontal="right" vertical="top" wrapText="1"/>
      <protection locked="0"/>
    </xf>
    <xf numFmtId="0" fontId="5" fillId="6" borderId="8" xfId="0" applyFont="1" applyFill="1" applyBorder="1" applyAlignment="1" applyProtection="1">
      <alignment horizontal="center" wrapText="1"/>
      <protection locked="0"/>
    </xf>
    <xf numFmtId="0" fontId="0" fillId="3" borderId="11" xfId="0" applyFill="1" applyBorder="1" applyAlignment="1">
      <alignment wrapText="1"/>
    </xf>
    <xf numFmtId="0" fontId="0" fillId="0" borderId="11" xfId="0" applyBorder="1" applyAlignment="1" applyProtection="1">
      <alignment wrapText="1"/>
      <protection locked="0"/>
    </xf>
    <xf numFmtId="0" fontId="0" fillId="5" borderId="12" xfId="0" quotePrefix="1" applyFill="1" applyBorder="1" applyAlignment="1">
      <alignment wrapText="1"/>
    </xf>
    <xf numFmtId="0" fontId="2" fillId="0" borderId="0" xfId="2" applyFill="1" applyBorder="1" applyAlignment="1" applyProtection="1">
      <alignment wrapText="1"/>
      <protection locked="0"/>
    </xf>
    <xf numFmtId="0" fontId="17" fillId="0" borderId="0" xfId="0" applyFont="1"/>
    <xf numFmtId="3" fontId="4" fillId="8" borderId="20" xfId="0" applyNumberFormat="1" applyFont="1" applyFill="1" applyBorder="1" applyAlignment="1" applyProtection="1">
      <alignment horizontal="center" vertical="top" wrapText="1"/>
      <protection locked="0"/>
    </xf>
    <xf numFmtId="0" fontId="0" fillId="11" borderId="24" xfId="0" applyFill="1" applyBorder="1"/>
    <xf numFmtId="0" fontId="0" fillId="0" borderId="24" xfId="0" applyBorder="1"/>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0" fillId="12" borderId="3" xfId="0" applyFill="1" applyBorder="1"/>
    <xf numFmtId="0" fontId="0" fillId="13" borderId="7" xfId="0" applyFill="1" applyBorder="1"/>
    <xf numFmtId="0" fontId="0" fillId="7" borderId="3" xfId="0" applyFill="1" applyBorder="1" applyAlignment="1">
      <alignment horizontal="left"/>
    </xf>
    <xf numFmtId="0" fontId="0" fillId="7" borderId="7" xfId="0" applyFill="1" applyBorder="1" applyAlignment="1">
      <alignment horizontal="left"/>
    </xf>
    <xf numFmtId="0" fontId="0" fillId="7" borderId="4" xfId="0" applyFill="1" applyBorder="1" applyAlignment="1">
      <alignment wrapText="1"/>
    </xf>
    <xf numFmtId="0" fontId="0" fillId="12" borderId="4" xfId="0" applyFill="1" applyBorder="1" applyAlignment="1">
      <alignment wrapText="1"/>
    </xf>
    <xf numFmtId="0" fontId="0" fillId="13" borderId="4" xfId="0" applyFill="1" applyBorder="1" applyAlignment="1">
      <alignment wrapText="1"/>
    </xf>
    <xf numFmtId="0" fontId="0" fillId="3" borderId="3" xfId="0" applyFill="1" applyBorder="1" applyAlignment="1">
      <alignment horizontal="left"/>
    </xf>
    <xf numFmtId="0" fontId="0" fillId="3" borderId="7" xfId="0" applyFill="1" applyBorder="1" applyAlignment="1">
      <alignment horizontal="left"/>
    </xf>
    <xf numFmtId="0" fontId="0" fillId="12" borderId="7" xfId="0" applyFill="1" applyBorder="1"/>
    <xf numFmtId="0" fontId="0" fillId="13" borderId="3" xfId="0" applyFill="1" applyBorder="1"/>
    <xf numFmtId="0" fontId="0" fillId="13" borderId="25" xfId="0" applyFill="1" applyBorder="1"/>
    <xf numFmtId="0" fontId="0" fillId="13" borderId="26" xfId="0" applyFill="1" applyBorder="1"/>
    <xf numFmtId="0" fontId="0" fillId="13" borderId="23" xfId="0" applyFill="1" applyBorder="1" applyAlignment="1">
      <alignment wrapText="1"/>
    </xf>
    <xf numFmtId="0" fontId="0" fillId="7" borderId="0" xfId="0" applyFill="1"/>
    <xf numFmtId="0" fontId="18" fillId="7" borderId="0" xfId="0" applyFont="1" applyFill="1" applyAlignment="1">
      <alignment vertical="center"/>
    </xf>
    <xf numFmtId="0" fontId="5" fillId="15" borderId="23" xfId="6" applyFont="1" applyFill="1" applyBorder="1" applyAlignment="1">
      <alignment horizontal="center" vertical="top"/>
    </xf>
    <xf numFmtId="0" fontId="5" fillId="15" borderId="23" xfId="6" applyFont="1" applyFill="1" applyBorder="1" applyAlignment="1">
      <alignment horizontal="center" vertical="top" wrapText="1"/>
    </xf>
    <xf numFmtId="0" fontId="0" fillId="0" borderId="0" xfId="0" applyAlignment="1">
      <alignment horizontal="right"/>
    </xf>
    <xf numFmtId="0" fontId="0" fillId="0" borderId="0" xfId="0" applyAlignment="1">
      <alignment horizontal="center"/>
    </xf>
    <xf numFmtId="0" fontId="15" fillId="10" borderId="0" xfId="0" applyFont="1" applyFill="1"/>
    <xf numFmtId="0" fontId="15" fillId="10" borderId="27" xfId="0" applyFont="1" applyFill="1" applyBorder="1"/>
    <xf numFmtId="0" fontId="15" fillId="10" borderId="10" xfId="0" applyFont="1" applyFill="1" applyBorder="1"/>
    <xf numFmtId="0" fontId="19" fillId="0" borderId="0" xfId="0" applyFont="1" applyAlignment="1">
      <alignment horizontal="center" vertical="center"/>
    </xf>
    <xf numFmtId="0" fontId="19" fillId="0" borderId="28" xfId="0" applyFont="1" applyBorder="1" applyAlignment="1">
      <alignment horizontal="center" vertical="center" wrapText="1"/>
    </xf>
    <xf numFmtId="0" fontId="0" fillId="0" borderId="29" xfId="0"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wrapText="1"/>
    </xf>
    <xf numFmtId="0" fontId="0" fillId="0" borderId="0" xfId="0" applyAlignment="1">
      <alignment horizont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28" xfId="0" applyBorder="1" applyAlignment="1">
      <alignment horizontal="center" vertical="center" wrapText="1"/>
    </xf>
    <xf numFmtId="0" fontId="20" fillId="0" borderId="28" xfId="0" applyFont="1" applyBorder="1" applyAlignment="1">
      <alignment horizontal="center" vertical="center" wrapText="1"/>
    </xf>
    <xf numFmtId="0" fontId="15" fillId="10" borderId="4" xfId="0" applyFont="1" applyFill="1" applyBorder="1" applyAlignment="1">
      <alignment horizontal="right"/>
    </xf>
    <xf numFmtId="0" fontId="15" fillId="10" borderId="32" xfId="0" applyFont="1" applyFill="1" applyBorder="1" applyAlignment="1">
      <alignment horizontal="center" vertical="center" wrapText="1"/>
    </xf>
    <xf numFmtId="0" fontId="15" fillId="10" borderId="4" xfId="0" applyFont="1" applyFill="1" applyBorder="1"/>
    <xf numFmtId="0" fontId="0" fillId="3" borderId="23" xfId="0" applyFill="1" applyBorder="1" applyAlignment="1">
      <alignment wrapText="1"/>
    </xf>
    <xf numFmtId="14" fontId="0" fillId="3" borderId="23" xfId="0" applyNumberFormat="1" applyFill="1" applyBorder="1"/>
    <xf numFmtId="14" fontId="0" fillId="3" borderId="23" xfId="0" applyNumberFormat="1" applyFill="1" applyBorder="1" applyAlignment="1">
      <alignment horizontal="right"/>
    </xf>
    <xf numFmtId="0" fontId="0" fillId="3" borderId="23" xfId="0" applyFill="1" applyBorder="1"/>
    <xf numFmtId="0" fontId="0" fillId="3" borderId="23" xfId="0" applyFill="1" applyBorder="1" applyAlignment="1">
      <alignment horizontal="center"/>
    </xf>
    <xf numFmtId="0" fontId="0" fillId="0" borderId="23" xfId="0" applyBorder="1" applyAlignment="1" applyProtection="1">
      <alignment wrapText="1"/>
      <protection locked="0"/>
    </xf>
    <xf numFmtId="14" fontId="0" fillId="0" borderId="23" xfId="0" applyNumberFormat="1" applyBorder="1" applyProtection="1">
      <protection locked="0"/>
    </xf>
    <xf numFmtId="14" fontId="0" fillId="0" borderId="23" xfId="0" applyNumberFormat="1" applyBorder="1" applyAlignment="1" applyProtection="1">
      <alignment horizontal="right"/>
      <protection locked="0"/>
    </xf>
    <xf numFmtId="0" fontId="0" fillId="0" borderId="23" xfId="0" applyBorder="1" applyProtection="1">
      <protection locked="0"/>
    </xf>
    <xf numFmtId="0" fontId="0" fillId="0" borderId="23" xfId="0" applyBorder="1" applyAlignment="1" applyProtection="1">
      <alignment horizontal="center"/>
      <protection locked="0"/>
    </xf>
    <xf numFmtId="0" fontId="9" fillId="0" borderId="13" xfId="0" applyFont="1" applyBorder="1" applyAlignment="1" applyProtection="1">
      <alignment horizontal="right" vertical="top" wrapText="1"/>
      <protection locked="0"/>
    </xf>
    <xf numFmtId="0" fontId="0" fillId="5" borderId="4" xfId="0" applyFill="1" applyBorder="1" applyAlignment="1">
      <alignment horizontal="center"/>
    </xf>
    <xf numFmtId="0" fontId="0" fillId="5" borderId="6" xfId="0" applyFill="1" applyBorder="1" applyAlignment="1">
      <alignment horizontal="center"/>
    </xf>
    <xf numFmtId="0" fontId="0" fillId="5" borderId="5" xfId="0" applyFill="1" applyBorder="1" applyAlignment="1">
      <alignment horizontal="center"/>
    </xf>
    <xf numFmtId="0" fontId="0" fillId="7" borderId="4" xfId="0" applyFill="1" applyBorder="1" applyAlignment="1">
      <alignment horizontal="left" vertical="top" wrapText="1"/>
    </xf>
    <xf numFmtId="0" fontId="0" fillId="7" borderId="5" xfId="0" applyFill="1" applyBorder="1" applyAlignment="1">
      <alignment horizontal="left" vertical="top" wrapText="1"/>
    </xf>
    <xf numFmtId="0" fontId="0" fillId="7" borderId="4" xfId="0" applyFill="1" applyBorder="1" applyAlignment="1">
      <alignment horizontal="center" vertical="top" wrapText="1"/>
    </xf>
    <xf numFmtId="0" fontId="0" fillId="7" borderId="5" xfId="0" applyFill="1" applyBorder="1" applyAlignment="1">
      <alignment horizontal="center" vertical="top" wrapText="1"/>
    </xf>
    <xf numFmtId="0" fontId="0" fillId="5" borderId="4" xfId="0" applyFill="1" applyBorder="1" applyAlignment="1">
      <alignment horizontal="center" wrapText="1"/>
    </xf>
    <xf numFmtId="0" fontId="0" fillId="5" borderId="6" xfId="0" applyFill="1" applyBorder="1" applyAlignment="1">
      <alignment horizontal="center" wrapText="1"/>
    </xf>
    <xf numFmtId="0" fontId="0" fillId="5" borderId="5" xfId="0" applyFill="1" applyBorder="1" applyAlignment="1">
      <alignment horizontal="center" wrapText="1"/>
    </xf>
    <xf numFmtId="0" fontId="6" fillId="0" borderId="0" xfId="0" applyFont="1" applyAlignment="1" applyProtection="1">
      <alignment horizontal="center" vertical="center" wrapText="1"/>
      <protection locked="0"/>
    </xf>
    <xf numFmtId="0" fontId="12" fillId="0" borderId="0" xfId="0" applyFont="1" applyAlignment="1">
      <alignment horizontal="center"/>
    </xf>
    <xf numFmtId="0" fontId="9" fillId="0" borderId="0" xfId="0" applyFont="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wrapText="1"/>
      <protection locked="0"/>
    </xf>
    <xf numFmtId="166" fontId="0" fillId="0" borderId="0" xfId="0" applyNumberFormat="1" applyAlignment="1" applyProtection="1">
      <alignment wrapText="1"/>
      <protection locked="0"/>
    </xf>
    <xf numFmtId="0" fontId="9" fillId="0" borderId="18" xfId="0" applyFont="1" applyBorder="1" applyAlignment="1" applyProtection="1">
      <alignment horizontal="right" vertical="top" wrapText="1"/>
      <protection locked="0"/>
    </xf>
    <xf numFmtId="0" fontId="9" fillId="0" borderId="13" xfId="0" applyFont="1" applyBorder="1" applyAlignment="1" applyProtection="1">
      <alignment horizontal="left" vertical="top" wrapText="1"/>
      <protection locked="0"/>
    </xf>
    <xf numFmtId="0" fontId="9" fillId="0" borderId="14" xfId="0" applyFont="1" applyBorder="1" applyAlignment="1" applyProtection="1">
      <alignment horizontal="right" wrapText="1"/>
      <protection locked="0"/>
    </xf>
    <xf numFmtId="5" fontId="5" fillId="3" borderId="15" xfId="0" applyNumberFormat="1" applyFont="1" applyFill="1" applyBorder="1" applyAlignment="1">
      <alignment horizontal="center" wrapText="1"/>
    </xf>
    <xf numFmtId="0" fontId="4" fillId="0" borderId="0" xfId="0" applyFont="1" applyAlignment="1" applyProtection="1">
      <alignment horizontal="right" vertical="top" wrapText="1"/>
      <protection locked="0"/>
    </xf>
    <xf numFmtId="0" fontId="0" fillId="0" borderId="22" xfId="0" applyBorder="1" applyAlignment="1" applyProtection="1">
      <alignment wrapText="1"/>
      <protection locked="0"/>
    </xf>
    <xf numFmtId="0" fontId="13" fillId="6" borderId="8" xfId="0" applyFont="1" applyFill="1" applyBorder="1" applyAlignment="1" applyProtection="1">
      <alignment horizontal="center" wrapText="1"/>
      <protection locked="0"/>
    </xf>
    <xf numFmtId="0" fontId="13" fillId="6" borderId="0" xfId="0" applyFont="1" applyFill="1" applyAlignment="1" applyProtection="1">
      <alignment horizontal="center" wrapText="1"/>
      <protection locked="0"/>
    </xf>
    <xf numFmtId="0" fontId="0" fillId="6" borderId="21" xfId="0" applyFill="1" applyBorder="1" applyAlignment="1" applyProtection="1">
      <alignment wrapText="1"/>
      <protection locked="0"/>
    </xf>
    <xf numFmtId="1" fontId="0" fillId="3" borderId="11" xfId="0" applyNumberFormat="1" applyFill="1" applyBorder="1" applyAlignment="1">
      <alignment wrapText="1"/>
    </xf>
    <xf numFmtId="44" fontId="0" fillId="3" borderId="11" xfId="1" applyFont="1" applyFill="1" applyBorder="1" applyAlignment="1" applyProtection="1">
      <alignment wrapText="1"/>
    </xf>
    <xf numFmtId="165" fontId="0" fillId="3" borderId="11" xfId="0" applyNumberFormat="1" applyFill="1" applyBorder="1" applyAlignment="1">
      <alignment wrapText="1"/>
    </xf>
    <xf numFmtId="165" fontId="0" fillId="3" borderId="16" xfId="0" applyNumberFormat="1" applyFill="1" applyBorder="1" applyAlignment="1">
      <alignment wrapText="1"/>
    </xf>
    <xf numFmtId="1" fontId="0" fillId="0" borderId="11" xfId="0" applyNumberFormat="1" applyBorder="1" applyAlignment="1" applyProtection="1">
      <alignment wrapText="1"/>
      <protection locked="0"/>
    </xf>
    <xf numFmtId="44" fontId="0" fillId="0" borderId="11" xfId="1" applyFont="1" applyFill="1" applyBorder="1" applyAlignment="1" applyProtection="1">
      <alignment wrapText="1"/>
      <protection locked="0"/>
    </xf>
    <xf numFmtId="165" fontId="0" fillId="6" borderId="11" xfId="0" applyNumberFormat="1" applyFill="1" applyBorder="1" applyAlignment="1" applyProtection="1">
      <alignment wrapText="1"/>
      <protection locked="0"/>
    </xf>
    <xf numFmtId="165" fontId="0" fillId="6" borderId="16" xfId="0" applyNumberFormat="1" applyFill="1" applyBorder="1" applyAlignment="1" applyProtection="1">
      <alignment wrapText="1"/>
      <protection locked="0"/>
    </xf>
    <xf numFmtId="165" fontId="0" fillId="0" borderId="16" xfId="0" applyNumberFormat="1" applyBorder="1" applyAlignment="1">
      <alignment wrapText="1"/>
    </xf>
    <xf numFmtId="165" fontId="0" fillId="7" borderId="11" xfId="0" applyNumberFormat="1" applyFill="1" applyBorder="1" applyAlignment="1" applyProtection="1">
      <alignment wrapText="1"/>
      <protection locked="0"/>
    </xf>
    <xf numFmtId="165" fontId="0" fillId="7" borderId="16" xfId="0" applyNumberFormat="1" applyFill="1" applyBorder="1" applyAlignment="1" applyProtection="1">
      <alignment wrapText="1"/>
      <protection locked="0"/>
    </xf>
    <xf numFmtId="0" fontId="0" fillId="5" borderId="12" xfId="0" applyFill="1" applyBorder="1" applyAlignment="1" applyProtection="1">
      <alignment wrapText="1"/>
      <protection locked="0"/>
    </xf>
    <xf numFmtId="1" fontId="0" fillId="5" borderId="12" xfId="0" applyNumberFormat="1" applyFill="1" applyBorder="1" applyAlignment="1">
      <alignment wrapText="1"/>
    </xf>
    <xf numFmtId="165" fontId="0" fillId="5" borderId="12" xfId="0" quotePrefix="1" applyNumberFormat="1" applyFill="1" applyBorder="1" applyAlignment="1">
      <alignment wrapText="1"/>
    </xf>
    <xf numFmtId="165" fontId="0" fillId="5" borderId="12" xfId="0" applyNumberFormat="1" applyFill="1" applyBorder="1" applyAlignment="1">
      <alignment wrapText="1"/>
    </xf>
    <xf numFmtId="165" fontId="0" fillId="0" borderId="0" xfId="0" applyNumberFormat="1" applyAlignment="1" applyProtection="1">
      <alignment wrapText="1"/>
      <protection locked="0"/>
    </xf>
  </cellXfs>
  <cellStyles count="7">
    <cellStyle name="20% - Accent1" xfId="6" builtinId="30"/>
    <cellStyle name="Comma 2" xfId="4" xr:uid="{4D0D9D71-0421-46A2-A437-1E34593158FC}"/>
    <cellStyle name="Currency" xfId="1" builtinId="4"/>
    <cellStyle name="Currency 2" xfId="5" xr:uid="{2DC40DA3-A5F1-482B-9065-FD27DC46A7BD}"/>
    <cellStyle name="Input" xfId="2" builtinId="20"/>
    <cellStyle name="Normal" xfId="0" builtinId="0"/>
    <cellStyle name="Normal 2" xfId="3" xr:uid="{E4E0F3CA-1056-4822-AC4A-AB28DD2785F0}"/>
  </cellStyles>
  <dxfs count="89">
    <dxf>
      <alignment textRotation="0" wrapText="1" indent="0" justifyLastLine="0" shrinkToFit="0" readingOrder="0"/>
      <protection locked="0" hidden="0"/>
    </dxf>
    <dxf>
      <alignment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minor"/>
      </font>
      <fill>
        <patternFill patternType="solid">
          <fgColor indexed="6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numFmt numFmtId="165" formatCode="&quot;$&quot;#,##0"/>
      <alignment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1" hidden="0"/>
    </dxf>
    <dxf>
      <numFmt numFmtId="165" formatCode="&quot;$&quot;#,##0"/>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numFmt numFmtId="165" formatCode="&quot;$&quot;#,##0"/>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numFmt numFmtId="165" formatCode="&quot;$&quot;#,##0"/>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numFmt numFmtId="1" formatCode="0"/>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none">
          <fgColor indexed="64"/>
          <bgColor indexed="65"/>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7" tint="0.79998168889431442"/>
        </patternFill>
      </fill>
      <alignment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numFmt numFmtId="19" formatCode="m/d/yyyy"/>
    </dxf>
    <dxf>
      <numFmt numFmtId="164" formatCode="mmmm\ yyyy"/>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4" formatCode="mmmm\ yyyy"/>
    </dxf>
    <dxf>
      <border diagonalUp="0" diagonalDown="0">
        <left style="thin">
          <color theme="4"/>
        </left>
        <right style="thin">
          <color theme="4"/>
        </right>
        <top style="thin">
          <color theme="4"/>
        </top>
        <bottom/>
        <vertical/>
        <horizontal/>
      </border>
    </dxf>
    <dxf>
      <border outline="0">
        <bottom style="thin">
          <color theme="4"/>
        </bottom>
      </border>
    </dxf>
    <dxf>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border diagonalUp="0" diagonalDown="0">
        <left style="thin">
          <color theme="4"/>
        </left>
        <right style="thin">
          <color theme="4"/>
        </right>
        <top style="thin">
          <color theme="4"/>
        </top>
        <bottom/>
        <vertical/>
        <horizontal/>
      </border>
    </dxf>
    <dxf>
      <border outline="0">
        <bottom style="thin">
          <color theme="4"/>
        </bottom>
      </border>
    </dxf>
    <dxf>
      <font>
        <b val="0"/>
        <i val="0"/>
        <strike val="0"/>
        <condense val="0"/>
        <extend val="0"/>
        <outline val="0"/>
        <shadow val="0"/>
        <u val="none"/>
        <vertAlign val="baseline"/>
        <sz val="11"/>
        <color theme="1"/>
        <name val="Calibri"/>
        <family val="2"/>
        <scheme val="minor"/>
      </font>
    </dxf>
    <dxf>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strike val="0"/>
        <outline val="0"/>
        <shadow val="0"/>
        <u val="none"/>
        <vertAlign val="baseline"/>
        <sz val="11"/>
        <color theme="0"/>
        <name val="Calibri"/>
        <family val="2"/>
        <scheme val="minor"/>
      </font>
      <alignment horizontal="center" vertical="bottom" textRotation="0" wrapText="1" indent="0" justifyLastLine="0" shrinkToFit="0" readingOrder="0"/>
    </dxf>
    <dxf>
      <fill>
        <patternFill patternType="solid">
          <fgColor indexed="64"/>
          <bgColor theme="7" tint="0.79998168889431442"/>
        </patternFill>
      </fill>
      <border diagonalUp="0" diagonalDown="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left style="thin">
          <color theme="1" tint="0.499984740745262"/>
        </left>
        <right style="thin">
          <color theme="1" tint="0.499984740745262"/>
        </right>
        <top/>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numFmt numFmtId="1" formatCode="0"/>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theme="1" tint="0.499984740745262"/>
        </left>
        <right style="thin">
          <color theme="1" tint="0.499984740745262"/>
        </right>
        <top/>
        <bottom/>
      </border>
      <protection locked="0" hidden="0"/>
    </dxf>
    <dxf>
      <fill>
        <patternFill patternType="solid">
          <fgColor indexed="64"/>
          <bgColor theme="7" tint="0.79998168889431442"/>
        </patternFill>
      </fill>
      <border diagonalUp="0" diagonalDown="0" outline="0">
        <left style="thin">
          <color indexed="64"/>
        </left>
        <right style="thin">
          <color theme="1" tint="0.499984740745262"/>
        </right>
        <top/>
        <bottom/>
      </border>
      <protection locked="0" hidden="0"/>
    </dxf>
    <dxf>
      <border outline="0">
        <top style="thin">
          <color indexed="64"/>
        </top>
      </border>
    </dxf>
    <dxf>
      <border outline="0">
        <bottom style="thin">
          <color indexed="64"/>
        </bottom>
      </border>
    </dxf>
  </dxfs>
  <tableStyles count="0" defaultTableStyle="TableStyleMedium2" defaultPivotStyle="PivotStyleMedium9"/>
  <colors>
    <mruColors>
      <color rgb="FFFFCCCC"/>
      <color rgb="FFFFCC99"/>
      <color rgb="FFFF9999"/>
      <color rgb="FFDEA400"/>
      <color rgb="FFD09A00"/>
      <color rgb="FFFFCE33"/>
      <color rgb="FFFFDB69"/>
      <color rgb="FFEDA1A1"/>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1045633</xdr:colOff>
      <xdr:row>6</xdr:row>
      <xdr:rowOff>84881</xdr:rowOff>
    </xdr:to>
    <xdr:pic>
      <xdr:nvPicPr>
        <xdr:cNvPr id="13" name="Picture 12" descr="CAL FIRE logo">
          <a:extLst>
            <a:ext uri="{FF2B5EF4-FFF2-40B4-BE49-F238E27FC236}">
              <a16:creationId xmlns:a16="http://schemas.microsoft.com/office/drawing/2014/main" id="{8D31B8E9-31DF-4C6A-9E11-E083C29667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975"/>
          <a:ext cx="1049443" cy="997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1200150</xdr:colOff>
      <xdr:row>1</xdr:row>
      <xdr:rowOff>161925</xdr:rowOff>
    </xdr:from>
    <xdr:to>
      <xdr:col>5</xdr:col>
      <xdr:colOff>419100</xdr:colOff>
      <xdr:row>6</xdr:row>
      <xdr:rowOff>179097</xdr:rowOff>
    </xdr:to>
    <xdr:sp macro="" textlink="">
      <xdr:nvSpPr>
        <xdr:cNvPr id="14" name="TextBox 13">
          <a:extLst>
            <a:ext uri="{FF2B5EF4-FFF2-40B4-BE49-F238E27FC236}">
              <a16:creationId xmlns:a16="http://schemas.microsoft.com/office/drawing/2014/main" id="{EDC89D52-BF9D-4844-8FA5-ACA14DEAFF02}"/>
            </a:ext>
            <a:ext uri="{147F2762-F138-4A5C-976F-8EAC2B608ADB}">
              <a16:predDERef xmlns:a16="http://schemas.microsoft.com/office/drawing/2014/main" pred="{9B087539-6370-414D-95AF-6A47BB41FF09}"/>
            </a:ext>
          </a:extLst>
        </xdr:cNvPr>
        <xdr:cNvSpPr txBox="1"/>
      </xdr:nvSpPr>
      <xdr:spPr>
        <a:xfrm>
          <a:off x="1196340" y="344805"/>
          <a:ext cx="9957435" cy="91823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indent="0" algn="ctr"/>
          <a:r>
            <a:rPr lang="en-US" sz="14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CAL FIRE </a:t>
          </a:r>
          <a:br>
            <a:rPr lang="en-US" sz="14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br>
          <a:r>
            <a:rPr lang="en-US" sz="1400" b="1" i="0" u="none" strike="noStrike">
              <a:solidFill>
                <a:srgbClr val="44546A"/>
              </a:solidFill>
              <a:latin typeface="Calibri" panose="020F0502020204030204" pitchFamily="34" charset="0"/>
              <a:ea typeface="Calibri" panose="020F0502020204030204" pitchFamily="34" charset="0"/>
              <a:cs typeface="Calibri" panose="020F0502020204030204" pitchFamily="34" charset="0"/>
            </a:rPr>
            <a:t>Tribal Wildfire Resilience Grants</a:t>
          </a:r>
        </a:p>
        <a:p>
          <a:pPr marL="0" indent="0" algn="ctr"/>
          <a:r>
            <a:rPr lang="en-US" sz="1400" b="1" i="0" u="none" strike="noStrike">
              <a:solidFill>
                <a:srgbClr val="44546A"/>
              </a:solidFill>
              <a:latin typeface="Calibri" panose="020F0502020204030204" pitchFamily="34" charset="0"/>
              <a:ea typeface="Calibri" panose="020F0502020204030204" pitchFamily="34" charset="0"/>
              <a:cs typeface="Calibri" panose="020F0502020204030204" pitchFamily="34" charset="0"/>
            </a:rPr>
            <a:t>Project Workbook</a:t>
          </a:r>
          <a:br>
            <a:rPr lang="en-US" sz="1100" b="1" i="0" u="none" strike="noStrike">
              <a:solidFill>
                <a:srgbClr val="44546A"/>
              </a:solidFill>
              <a:latin typeface="Calibri" panose="020F0502020204030204" pitchFamily="34" charset="0"/>
              <a:ea typeface="Calibri" panose="020F0502020204030204" pitchFamily="34" charset="0"/>
              <a:cs typeface="Calibri" panose="020F0502020204030204" pitchFamily="34" charset="0"/>
            </a:rPr>
          </a:br>
          <a:endParaRPr lang="en-US" sz="1100" b="1" i="0" u="none" strike="noStrike">
            <a:solidFill>
              <a:srgbClr val="44546A"/>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0</xdr:col>
      <xdr:colOff>1162050</xdr:colOff>
      <xdr:row>15</xdr:row>
      <xdr:rowOff>49530</xdr:rowOff>
    </xdr:from>
    <xdr:to>
      <xdr:col>3</xdr:col>
      <xdr:colOff>1855470</xdr:colOff>
      <xdr:row>20</xdr:row>
      <xdr:rowOff>113766</xdr:rowOff>
    </xdr:to>
    <xdr:sp macro="" textlink="">
      <xdr:nvSpPr>
        <xdr:cNvPr id="15" name="TextBox 3">
          <a:extLst>
            <a:ext uri="{FF2B5EF4-FFF2-40B4-BE49-F238E27FC236}">
              <a16:creationId xmlns:a16="http://schemas.microsoft.com/office/drawing/2014/main" id="{E776CC8B-66A8-458E-BFA3-5CE8306E82FE}"/>
            </a:ext>
            <a:ext uri="{147F2762-F138-4A5C-976F-8EAC2B608ADB}">
              <a16:predDERef xmlns:a16="http://schemas.microsoft.com/office/drawing/2014/main" pred="{C3301D3E-F30B-4501-AC37-EC90E014B186}"/>
            </a:ext>
          </a:extLst>
        </xdr:cNvPr>
        <xdr:cNvSpPr txBox="1"/>
      </xdr:nvSpPr>
      <xdr:spPr>
        <a:xfrm>
          <a:off x="1162050" y="2764155"/>
          <a:ext cx="5713095" cy="96911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en-US" sz="1200" u="sng"/>
            <a:t>Treatment Acres</a:t>
          </a:r>
        </a:p>
        <a:p>
          <a:endParaRPr lang="en-US" sz="1100"/>
        </a:p>
        <a:p>
          <a:r>
            <a:rPr lang="en-US" sz="1100"/>
            <a:t>The </a:t>
          </a:r>
          <a:r>
            <a:rPr lang="en-US" sz="1100" b="1"/>
            <a:t>Treatment Acres </a:t>
          </a:r>
          <a:r>
            <a:rPr lang="en-US" sz="1100"/>
            <a:t>worksheet must specify the treatment areas, ownership type, and funds to be spent by treatment. List only one ownership type and only one treatment type per row. All treatment areas must be included and a treatment area may need to be listed more than once. </a:t>
          </a:r>
        </a:p>
      </xdr:txBody>
    </xdr:sp>
    <xdr:clientData/>
  </xdr:twoCellAnchor>
  <xdr:oneCellAnchor>
    <xdr:from>
      <xdr:col>0</xdr:col>
      <xdr:colOff>1125855</xdr:colOff>
      <xdr:row>20</xdr:row>
      <xdr:rowOff>160020</xdr:rowOff>
    </xdr:from>
    <xdr:ext cx="6191250" cy="1313565"/>
    <xdr:sp macro="" textlink="">
      <xdr:nvSpPr>
        <xdr:cNvPr id="16" name="TextBox 15">
          <a:extLst>
            <a:ext uri="{FF2B5EF4-FFF2-40B4-BE49-F238E27FC236}">
              <a16:creationId xmlns:a16="http://schemas.microsoft.com/office/drawing/2014/main" id="{B202A734-0157-462D-95AA-57FF8B8750FB}"/>
            </a:ext>
            <a:ext uri="{147F2762-F138-4A5C-976F-8EAC2B608ADB}">
              <a16:predDERef xmlns:a16="http://schemas.microsoft.com/office/drawing/2014/main" pred="{456F896F-C139-4913-85CA-5CCA156233E3}"/>
            </a:ext>
          </a:extLst>
        </xdr:cNvPr>
        <xdr:cNvSpPr txBox="1"/>
      </xdr:nvSpPr>
      <xdr:spPr>
        <a:xfrm>
          <a:off x="1122045" y="3781425"/>
          <a:ext cx="6191250" cy="13135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en-US" sz="1200" u="sng">
              <a:solidFill>
                <a:schemeClr val="tx1"/>
              </a:solidFill>
              <a:latin typeface="+mn-lt"/>
              <a:ea typeface="+mn-lt"/>
              <a:cs typeface="+mn-lt"/>
            </a:rPr>
            <a:t>Environmental Compliance</a:t>
          </a:r>
          <a:endParaRPr lang="en-US" sz="1100" u="sng">
            <a:solidFill>
              <a:schemeClr val="tx1"/>
            </a:solidFill>
            <a:latin typeface="+mn-lt"/>
            <a:ea typeface="+mn-lt"/>
            <a:cs typeface="+mn-lt"/>
          </a:endParaRPr>
        </a:p>
        <a:p>
          <a:pPr marL="0" indent="0"/>
          <a:endParaRPr lang="en-US" sz="1100">
            <a:solidFill>
              <a:schemeClr val="tx1"/>
            </a:solidFill>
            <a:latin typeface="+mn-lt"/>
            <a:ea typeface="+mn-lt"/>
            <a:cs typeface="+mn-lt"/>
          </a:endParaRPr>
        </a:p>
        <a:p>
          <a:pPr marL="0" indent="0"/>
          <a:r>
            <a:rPr lang="en-US" sz="1100">
              <a:solidFill>
                <a:schemeClr val="tx1"/>
              </a:solidFill>
              <a:latin typeface="+mn-lt"/>
              <a:ea typeface="+mn-lt"/>
              <a:cs typeface="+mn-lt"/>
            </a:rPr>
            <a:t>List all the treatment areas and treatments proposed to be funded under the grant in the </a:t>
          </a:r>
          <a:r>
            <a:rPr lang="en-US" sz="1100" b="1">
              <a:solidFill>
                <a:schemeClr val="tx1"/>
              </a:solidFill>
              <a:latin typeface="+mn-lt"/>
              <a:ea typeface="+mn-lt"/>
              <a:cs typeface="+mn-lt"/>
            </a:rPr>
            <a:t>Environmental Compliance</a:t>
          </a:r>
          <a:r>
            <a:rPr lang="en-US" sz="1100">
              <a:solidFill>
                <a:schemeClr val="tx1"/>
              </a:solidFill>
              <a:latin typeface="+mn-lt"/>
              <a:ea typeface="+mn-lt"/>
              <a:cs typeface="+mn-lt"/>
            </a:rPr>
            <a:t> worksheet. Identify the environmental compliance document that have been "completed and filed" or "not completed and filed." The documents that have been completed and filed should be submitted with the grant application. All environmental permitting must be completed within one year of the grant agreement start date. </a:t>
          </a:r>
        </a:p>
      </xdr:txBody>
    </xdr:sp>
    <xdr:clientData/>
  </xdr:oneCellAnchor>
  <xdr:oneCellAnchor>
    <xdr:from>
      <xdr:col>1</xdr:col>
      <xdr:colOff>1958762</xdr:colOff>
      <xdr:row>29</xdr:row>
      <xdr:rowOff>169545</xdr:rowOff>
    </xdr:from>
    <xdr:ext cx="4485715" cy="468077"/>
    <xdr:sp macro="" textlink="">
      <xdr:nvSpPr>
        <xdr:cNvPr id="17" name="TextBox 16">
          <a:extLst>
            <a:ext uri="{FF2B5EF4-FFF2-40B4-BE49-F238E27FC236}">
              <a16:creationId xmlns:a16="http://schemas.microsoft.com/office/drawing/2014/main" id="{9A1CF728-F181-44C6-BFA1-0972452097F5}"/>
            </a:ext>
          </a:extLst>
        </xdr:cNvPr>
        <xdr:cNvSpPr txBox="1"/>
      </xdr:nvSpPr>
      <xdr:spPr>
        <a:xfrm>
          <a:off x="3185582" y="5473065"/>
          <a:ext cx="4485715" cy="46807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en-US" sz="1200" b="1" baseline="0">
              <a:solidFill>
                <a:schemeClr val="tx2">
                  <a:lumMod val="50000"/>
                </a:schemeClr>
              </a:solidFill>
              <a:effectLst/>
              <a:latin typeface="+mn-lt"/>
              <a:ea typeface="+mn-ea"/>
              <a:cs typeface="+mn-cs"/>
            </a:rPr>
            <a:t>Email enviromental compliance questions to </a:t>
          </a:r>
          <a:br>
            <a:rPr lang="en-US" sz="1200" b="1" baseline="0">
              <a:solidFill>
                <a:schemeClr val="tx2">
                  <a:lumMod val="50000"/>
                </a:schemeClr>
              </a:solidFill>
              <a:effectLst/>
              <a:latin typeface="+mn-lt"/>
              <a:ea typeface="+mn-ea"/>
              <a:cs typeface="+mn-cs"/>
            </a:rPr>
          </a:br>
          <a:r>
            <a:rPr lang="en-US" sz="1200" b="1">
              <a:solidFill>
                <a:schemeClr val="tx2">
                  <a:lumMod val="50000"/>
                </a:schemeClr>
              </a:solidFill>
              <a:effectLst/>
              <a:latin typeface="+mn-lt"/>
              <a:ea typeface="+mn-ea"/>
              <a:cs typeface="+mn-cs"/>
            </a:rPr>
            <a:t>tribalwildfireresilience@fire.ca.gov</a:t>
          </a:r>
          <a:r>
            <a:rPr lang="en-US" sz="1200" b="1" baseline="0">
              <a:solidFill>
                <a:schemeClr val="tx2">
                  <a:lumMod val="50000"/>
                </a:schemeClr>
              </a:solidFill>
              <a:effectLst/>
              <a:latin typeface="+mn-lt"/>
              <a:ea typeface="+mn-ea"/>
              <a:cs typeface="+mn-cs"/>
            </a:rPr>
            <a:t> and </a:t>
          </a:r>
          <a:r>
            <a:rPr lang="en-US" sz="1200" b="1">
              <a:solidFill>
                <a:schemeClr val="tx2">
                  <a:lumMod val="50000"/>
                </a:schemeClr>
              </a:solidFill>
              <a:effectLst/>
              <a:latin typeface="+mn-lt"/>
              <a:ea typeface="+mn-ea"/>
              <a:cs typeface="+mn-cs"/>
            </a:rPr>
            <a:t>cegrants.ceqa@fire.ca.gov</a:t>
          </a:r>
          <a:endParaRPr lang="en-US" sz="1200" b="1" kern="1200">
            <a:solidFill>
              <a:schemeClr val="tx2">
                <a:lumMod val="50000"/>
              </a:schemeClr>
            </a:solidFill>
          </a:endParaRPr>
        </a:p>
      </xdr:txBody>
    </xdr:sp>
    <xdr:clientData/>
  </xdr:oneCellAnchor>
  <xdr:oneCellAnchor>
    <xdr:from>
      <xdr:col>0</xdr:col>
      <xdr:colOff>1162050</xdr:colOff>
      <xdr:row>12</xdr:row>
      <xdr:rowOff>76200</xdr:rowOff>
    </xdr:from>
    <xdr:ext cx="4764820" cy="452432"/>
    <xdr:sp macro="" textlink="">
      <xdr:nvSpPr>
        <xdr:cNvPr id="18" name="TextBox 17">
          <a:extLst>
            <a:ext uri="{FF2B5EF4-FFF2-40B4-BE49-F238E27FC236}">
              <a16:creationId xmlns:a16="http://schemas.microsoft.com/office/drawing/2014/main" id="{A68B8D7B-E8E8-43F0-89F0-5A4B46661168}"/>
            </a:ext>
          </a:extLst>
        </xdr:cNvPr>
        <xdr:cNvSpPr txBox="1"/>
      </xdr:nvSpPr>
      <xdr:spPr>
        <a:xfrm>
          <a:off x="1158240" y="2247900"/>
          <a:ext cx="4764820" cy="452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u="sng" kern="1200"/>
            <a:t>Deliverables</a:t>
          </a:r>
          <a:br>
            <a:rPr lang="en-US" sz="1100" kern="1200"/>
          </a:br>
          <a:r>
            <a:rPr lang="en-US" sz="1100" kern="1200"/>
            <a:t>List the goals and objectives of a successful project. Be as specific as possible. </a:t>
          </a:r>
        </a:p>
      </xdr:txBody>
    </xdr:sp>
    <xdr:clientData/>
  </xdr:oneCellAnchor>
  <xdr:twoCellAnchor>
    <xdr:from>
      <xdr:col>3</xdr:col>
      <xdr:colOff>2771775</xdr:colOff>
      <xdr:row>15</xdr:row>
      <xdr:rowOff>152400</xdr:rowOff>
    </xdr:from>
    <xdr:to>
      <xdr:col>9</xdr:col>
      <xdr:colOff>561975</xdr:colOff>
      <xdr:row>20</xdr:row>
      <xdr:rowOff>47625</xdr:rowOff>
    </xdr:to>
    <xdr:sp macro="" textlink="">
      <xdr:nvSpPr>
        <xdr:cNvPr id="2" name="TextBox 1">
          <a:extLst>
            <a:ext uri="{FF2B5EF4-FFF2-40B4-BE49-F238E27FC236}">
              <a16:creationId xmlns:a16="http://schemas.microsoft.com/office/drawing/2014/main" id="{22A484F1-D49E-84BF-4384-F8806D4CCFA5}"/>
            </a:ext>
          </a:extLst>
        </xdr:cNvPr>
        <xdr:cNvSpPr txBox="1"/>
      </xdr:nvSpPr>
      <xdr:spPr>
        <a:xfrm>
          <a:off x="7791450" y="2867025"/>
          <a:ext cx="5943600" cy="800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kern="1200"/>
            <a:t>Treatment Options</a:t>
          </a:r>
          <a:br>
            <a:rPr lang="en-US" sz="1100" u="sng" kern="1200"/>
          </a:br>
          <a:br>
            <a:rPr lang="en-US" sz="1100" u="sng" kern="1200"/>
          </a:br>
          <a:r>
            <a:rPr lang="en-US" sz="1100" u="none" kern="1200"/>
            <a:t>Details to</a:t>
          </a:r>
          <a:r>
            <a:rPr lang="en-US" sz="1100" u="none" kern="1200" baseline="0"/>
            <a:t> help complete the Treatment Acres tab. Defines and displays Treatment Objective and Treatment Activity Options </a:t>
          </a:r>
          <a:endParaRPr lang="en-US" sz="1100" u="sng" kern="12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293370</xdr:colOff>
      <xdr:row>1</xdr:row>
      <xdr:rowOff>152399</xdr:rowOff>
    </xdr:from>
    <xdr:ext cx="1207770" cy="1038235"/>
    <xdr:pic>
      <xdr:nvPicPr>
        <xdr:cNvPr id="5" name="Picture 4">
          <a:extLst>
            <a:ext uri="{FF2B5EF4-FFF2-40B4-BE49-F238E27FC236}">
              <a16:creationId xmlns:a16="http://schemas.microsoft.com/office/drawing/2014/main" id="{9A716B97-9CA7-4FBE-B96F-F2B6625BB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370" y="335279"/>
          <a:ext cx="1207770" cy="10382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113618</xdr:colOff>
      <xdr:row>2</xdr:row>
      <xdr:rowOff>198845</xdr:rowOff>
    </xdr:from>
    <xdr:to>
      <xdr:col>11</xdr:col>
      <xdr:colOff>876674</xdr:colOff>
      <xdr:row>8</xdr:row>
      <xdr:rowOff>542563</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113618" y="1561282"/>
          <a:ext cx="18957012" cy="3213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Instructions</a:t>
          </a:r>
          <a:r>
            <a:rPr lang="en-US" sz="1600" b="1" baseline="0"/>
            <a:t> </a:t>
          </a:r>
        </a:p>
        <a:p>
          <a:endParaRPr lang="en-US" sz="1600" b="1" baseline="0">
            <a:solidFill>
              <a:schemeClr val="dk1"/>
            </a:solidFill>
            <a:effectLst/>
            <a:latin typeface="+mn-lt"/>
            <a:ea typeface="+mn-ea"/>
            <a:cs typeface="+mn-cs"/>
          </a:endParaRPr>
        </a:p>
        <a:p>
          <a:r>
            <a:rPr lang="en-US" sz="1400">
              <a:solidFill>
                <a:schemeClr val="dk1"/>
              </a:solidFill>
              <a:effectLst/>
              <a:latin typeface="+mn-lt"/>
              <a:ea typeface="+mn-ea"/>
              <a:cs typeface="+mn-cs"/>
            </a:rPr>
            <a:t>1. Select Project Type. For planning projects with no acres treated on the ground, this worksheet will be complete, the rest of the table will be blank.  Please see the "Treatment Options" worksheet</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for more information and definitions on Treatment Objectives, Treatment Activities, and</a:t>
          </a:r>
          <a:r>
            <a:rPr lang="en-US" sz="1400" baseline="0">
              <a:solidFill>
                <a:schemeClr val="dk1"/>
              </a:solidFill>
              <a:effectLst/>
              <a:latin typeface="+mn-lt"/>
              <a:ea typeface="+mn-ea"/>
              <a:cs typeface="+mn-cs"/>
            </a:rPr>
            <a:t> Broad Vegetation Type</a:t>
          </a:r>
          <a:r>
            <a:rPr lang="en-US" sz="1400">
              <a:solidFill>
                <a:schemeClr val="dk1"/>
              </a:solidFill>
              <a:effectLst/>
              <a:latin typeface="+mn-lt"/>
              <a:ea typeface="+mn-ea"/>
              <a:cs typeface="+mn-cs"/>
            </a:rPr>
            <a:t> while completing</a:t>
          </a:r>
          <a:r>
            <a:rPr lang="en-US" sz="1400" baseline="0">
              <a:solidFill>
                <a:schemeClr val="dk1"/>
              </a:solidFill>
              <a:effectLst/>
              <a:latin typeface="+mn-lt"/>
              <a:ea typeface="+mn-ea"/>
              <a:cs typeface="+mn-cs"/>
            </a:rPr>
            <a:t> this woksheet.</a:t>
          </a:r>
        </a:p>
        <a:p>
          <a:endParaRPr lang="en-US" sz="1400" baseline="0">
            <a:solidFill>
              <a:schemeClr val="dk1"/>
            </a:solidFill>
            <a:effectLst/>
            <a:latin typeface="+mn-lt"/>
            <a:ea typeface="+mn-ea"/>
            <a:cs typeface="+mn-cs"/>
          </a:endParaRPr>
        </a:p>
        <a:p>
          <a:r>
            <a:rPr lang="en-US" sz="1400">
              <a:solidFill>
                <a:schemeClr val="dk1"/>
              </a:solidFill>
              <a:effectLst/>
              <a:latin typeface="+mn-lt"/>
              <a:ea typeface="+mn-ea"/>
              <a:cs typeface="+mn-cs"/>
            </a:rPr>
            <a:t>2. For all projects with any acres treated on the ground that directly change the landscape: </a:t>
          </a:r>
        </a:p>
        <a:p>
          <a:pPr lvl="1"/>
          <a:endParaRPr lang="en-US" sz="1400" baseline="0">
            <a:solidFill>
              <a:schemeClr val="dk1"/>
            </a:solidFill>
            <a:effectLst/>
            <a:latin typeface="+mn-lt"/>
            <a:ea typeface="+mn-ea"/>
            <a:cs typeface="+mn-cs"/>
          </a:endParaRPr>
        </a:p>
        <a:p>
          <a:pPr lvl="1"/>
          <a:r>
            <a:rPr lang="en-US" sz="1400" baseline="0">
              <a:solidFill>
                <a:schemeClr val="dk1"/>
              </a:solidFill>
              <a:effectLst/>
              <a:latin typeface="+mn-lt"/>
              <a:ea typeface="+mn-ea"/>
              <a:cs typeface="+mn-cs"/>
            </a:rPr>
            <a:t>a) Enter the total number of acres treated in cell C14 (the red one). If some acres have more than one activity, they are counted only ONCE here.  </a:t>
          </a:r>
        </a:p>
        <a:p>
          <a:pPr lvl="1"/>
          <a:endParaRPr lang="en-US" sz="1400" baseline="0">
            <a:solidFill>
              <a:schemeClr val="dk1"/>
            </a:solidFill>
            <a:effectLst/>
            <a:latin typeface="+mn-lt"/>
            <a:ea typeface="+mn-ea"/>
            <a:cs typeface="+mn-cs"/>
          </a:endParaRPr>
        </a:p>
        <a:p>
          <a:pPr lvl="1"/>
          <a:r>
            <a:rPr lang="en-US" sz="1400" baseline="0">
              <a:solidFill>
                <a:schemeClr val="dk1"/>
              </a:solidFill>
              <a:effectLst/>
              <a:latin typeface="+mn-lt"/>
              <a:ea typeface="+mn-ea"/>
              <a:cs typeface="+mn-cs"/>
            </a:rPr>
            <a:t>b) List all treatments.</a:t>
          </a:r>
        </a:p>
        <a:p>
          <a:pPr lvl="1"/>
          <a:endParaRPr lang="en-US" sz="1400" baseline="0">
            <a:solidFill>
              <a:schemeClr val="dk1"/>
            </a:solidFill>
            <a:effectLst/>
            <a:latin typeface="+mn-lt"/>
            <a:ea typeface="+mn-ea"/>
            <a:cs typeface="+mn-cs"/>
          </a:endParaRPr>
        </a:p>
        <a:p>
          <a:pPr lvl="1"/>
          <a:r>
            <a:rPr lang="en-US" sz="1400" baseline="0">
              <a:solidFill>
                <a:schemeClr val="dk1"/>
              </a:solidFill>
              <a:effectLst/>
              <a:latin typeface="+mn-lt"/>
              <a:ea typeface="+mn-ea"/>
              <a:cs typeface="+mn-cs"/>
            </a:rPr>
            <a:t>c) Each row should have only one ownership type, fire response jurisdiction, treatment objetive, and treatment activity. Include one objective and one activity per row.  If one place has multiple treatments, they would be multiple rows. If one treatment occurs over more than one ownership, there would be a row for each ownership type.  </a:t>
          </a:r>
        </a:p>
        <a:p>
          <a:pPr lvl="1"/>
          <a:endParaRPr lang="en-US" sz="1400" baseline="0">
            <a:solidFill>
              <a:schemeClr val="dk1"/>
            </a:solidFill>
            <a:effectLst/>
            <a:latin typeface="+mn-lt"/>
            <a:ea typeface="+mn-ea"/>
            <a:cs typeface="+mn-cs"/>
          </a:endParaRPr>
        </a:p>
        <a:p>
          <a:pPr lvl="1"/>
          <a:r>
            <a:rPr lang="en-US" sz="1400" baseline="0">
              <a:solidFill>
                <a:schemeClr val="dk1"/>
              </a:solidFill>
              <a:effectLst/>
              <a:latin typeface="+mn-lt"/>
              <a:ea typeface="+mn-ea"/>
              <a:cs typeface="+mn-cs"/>
            </a:rPr>
            <a:t>d) The dropdown menus have Treatment Objectives and Treatment Activities, These are listed in the treatment Options tab.  If you plan to do work that these activities don't describe well, please select the closest option and describe it in COLUMN G. </a:t>
          </a:r>
          <a:endParaRPr lang="en-US" sz="1400">
            <a:solidFill>
              <a:schemeClr val="dk1"/>
            </a:solidFill>
            <a:effectLst/>
            <a:latin typeface="+mn-lt"/>
            <a:ea typeface="+mn-ea"/>
            <a:cs typeface="+mn-cs"/>
          </a:endParaRPr>
        </a:p>
        <a:p>
          <a:endParaRPr lang="en-US" sz="1400">
            <a:solidFill>
              <a:schemeClr val="dk1"/>
            </a:solidFill>
            <a:effectLst/>
            <a:latin typeface="+mn-lt"/>
            <a:ea typeface="+mn-ea"/>
            <a:cs typeface="+mn-cs"/>
          </a:endParaRPr>
        </a:p>
        <a:p>
          <a:endParaRPr lang="en-US" sz="1600" b="0" baseline="0">
            <a:solidFill>
              <a:sysClr val="windowText" lastClr="000000"/>
            </a:solidFill>
          </a:endParaRPr>
        </a:p>
      </xdr:txBody>
    </xdr:sp>
    <xdr:clientData/>
  </xdr:twoCellAnchor>
  <xdr:twoCellAnchor editAs="oneCell">
    <xdr:from>
      <xdr:col>0</xdr:col>
      <xdr:colOff>1133475</xdr:colOff>
      <xdr:row>0</xdr:row>
      <xdr:rowOff>257175</xdr:rowOff>
    </xdr:from>
    <xdr:to>
      <xdr:col>1</xdr:col>
      <xdr:colOff>38100</xdr:colOff>
      <xdr:row>1</xdr:row>
      <xdr:rowOff>58843</xdr:rowOff>
    </xdr:to>
    <xdr:pic>
      <xdr:nvPicPr>
        <xdr:cNvPr id="9" name="Picture 8" descr="CAL FIRE logo">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257175"/>
          <a:ext cx="95250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485776</xdr:colOff>
      <xdr:row>0</xdr:row>
      <xdr:rowOff>327478</xdr:rowOff>
    </xdr:from>
    <xdr:ext cx="4619625" cy="702885"/>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7160896" y="327478"/>
          <a:ext cx="4619625" cy="702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400" b="1" i="0" u="none" strike="noStrike">
              <a:solidFill>
                <a:srgbClr val="000000"/>
              </a:solidFill>
              <a:effectLst/>
              <a:latin typeface="Calibri" panose="020F0502020204030204" pitchFamily="34" charset="0"/>
            </a:rPr>
            <a:t>CAL FIRE Tribal</a:t>
          </a:r>
          <a:r>
            <a:rPr lang="en-US" sz="1400" b="1" i="0" u="none" strike="noStrike" baseline="0">
              <a:solidFill>
                <a:srgbClr val="000000"/>
              </a:solidFill>
              <a:effectLst/>
              <a:latin typeface="Calibri" panose="020F0502020204030204" pitchFamily="34" charset="0"/>
            </a:rPr>
            <a:t> Wildfire Resilience</a:t>
          </a:r>
          <a:endParaRPr lang="en-US" sz="1400" b="1" i="0" u="none" strike="noStrike">
            <a:solidFill>
              <a:srgbClr val="44546A"/>
            </a:solidFill>
            <a:effectLst/>
            <a:latin typeface="Calibri" panose="020F0502020204030204" pitchFamily="34" charset="0"/>
          </a:endParaRPr>
        </a:p>
        <a:p>
          <a:pPr algn="ctr"/>
          <a:r>
            <a:rPr lang="en-US" sz="1400" b="1" i="0" u="none" strike="noStrike">
              <a:solidFill>
                <a:srgbClr val="44546A"/>
              </a:solidFill>
              <a:effectLst/>
              <a:latin typeface="Calibri" panose="020F0502020204030204" pitchFamily="34" charset="0"/>
            </a:rPr>
            <a:t>Treatment Tracking Sheet</a:t>
          </a:r>
          <a:br>
            <a:rPr lang="en-US" sz="1100" b="1" i="0" u="none" strike="noStrike">
              <a:solidFill>
                <a:srgbClr val="44546A"/>
              </a:solidFill>
              <a:effectLst/>
              <a:latin typeface="Calibri" panose="020F0502020204030204" pitchFamily="34" charset="0"/>
            </a:rPr>
          </a:br>
          <a:endParaRPr lang="en-US" sz="1100"/>
        </a:p>
      </xdr:txBody>
    </xdr:sp>
    <xdr:clientData/>
  </xdr:oneCellAnchor>
  <xdr:twoCellAnchor>
    <xdr:from>
      <xdr:col>0</xdr:col>
      <xdr:colOff>9524</xdr:colOff>
      <xdr:row>15</xdr:row>
      <xdr:rowOff>19050</xdr:rowOff>
    </xdr:from>
    <xdr:to>
      <xdr:col>2</xdr:col>
      <xdr:colOff>219074</xdr:colOff>
      <xdr:row>15</xdr:row>
      <xdr:rowOff>314325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9524" y="2447925"/>
          <a:ext cx="3171825" cy="29527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GROUND-DISTURBING ACTIVITY</a:t>
          </a:r>
          <a:r>
            <a:rPr lang="en-US" sz="1100" b="1" baseline="0"/>
            <a:t> INFORMATION</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160020</xdr:rowOff>
    </xdr:from>
    <xdr:to>
      <xdr:col>0</xdr:col>
      <xdr:colOff>1045633</xdr:colOff>
      <xdr:row>9</xdr:row>
      <xdr:rowOff>56306</xdr:rowOff>
    </xdr:to>
    <xdr:pic>
      <xdr:nvPicPr>
        <xdr:cNvPr id="3" name="Picture 2" descr="CAL FIRE logo">
          <a:extLst>
            <a:ext uri="{FF2B5EF4-FFF2-40B4-BE49-F238E27FC236}">
              <a16:creationId xmlns:a16="http://schemas.microsoft.com/office/drawing/2014/main" id="{D4ECFB6E-6C18-4F16-9A18-B414762154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8660"/>
          <a:ext cx="1049443" cy="9973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1009650</xdr:colOff>
      <xdr:row>4</xdr:row>
      <xdr:rowOff>57150</xdr:rowOff>
    </xdr:from>
    <xdr:ext cx="4619625" cy="702885"/>
    <xdr:sp macro="" textlink="">
      <xdr:nvSpPr>
        <xdr:cNvPr id="5" name="TextBox 4">
          <a:extLst>
            <a:ext uri="{FF2B5EF4-FFF2-40B4-BE49-F238E27FC236}">
              <a16:creationId xmlns:a16="http://schemas.microsoft.com/office/drawing/2014/main" id="{F559D95D-E1DB-40EB-9B3E-5C9D611CB8BB}"/>
            </a:ext>
          </a:extLst>
        </xdr:cNvPr>
        <xdr:cNvSpPr txBox="1"/>
      </xdr:nvSpPr>
      <xdr:spPr>
        <a:xfrm>
          <a:off x="1009650" y="781050"/>
          <a:ext cx="4619625" cy="702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400" b="1" i="0" u="none" strike="noStrike">
              <a:solidFill>
                <a:srgbClr val="000000"/>
              </a:solidFill>
              <a:effectLst/>
              <a:latin typeface="Calibri" panose="020F0502020204030204" pitchFamily="34" charset="0"/>
            </a:rPr>
            <a:t>CAL FIRE Tribal</a:t>
          </a:r>
          <a:r>
            <a:rPr lang="en-US" sz="1400" b="1" i="0" u="none" strike="noStrike" baseline="0">
              <a:solidFill>
                <a:srgbClr val="000000"/>
              </a:solidFill>
              <a:effectLst/>
              <a:latin typeface="Calibri" panose="020F0502020204030204" pitchFamily="34" charset="0"/>
            </a:rPr>
            <a:t> Wildfire Resilience </a:t>
          </a:r>
          <a:r>
            <a:rPr lang="en-US" sz="1400" b="1" i="0" u="none" strike="noStrike">
              <a:solidFill>
                <a:srgbClr val="000000"/>
              </a:solidFill>
              <a:effectLst/>
              <a:latin typeface="Calibri" panose="020F0502020204030204" pitchFamily="34" charset="0"/>
            </a:rPr>
            <a:t>Program</a:t>
          </a:r>
          <a:endParaRPr lang="en-US" sz="1400" b="1" i="0" u="none" strike="noStrike">
            <a:solidFill>
              <a:srgbClr val="44546A"/>
            </a:solidFill>
            <a:effectLst/>
            <a:latin typeface="Calibri" panose="020F0502020204030204" pitchFamily="34" charset="0"/>
          </a:endParaRPr>
        </a:p>
        <a:p>
          <a:pPr algn="ctr"/>
          <a:r>
            <a:rPr lang="en-US" sz="1400" b="1" i="0" u="none" strike="noStrike">
              <a:solidFill>
                <a:srgbClr val="44546A"/>
              </a:solidFill>
              <a:effectLst/>
              <a:latin typeface="Calibri" panose="020F0502020204030204" pitchFamily="34" charset="0"/>
            </a:rPr>
            <a:t>Environmental Compliance Sheet</a:t>
          </a:r>
          <a:br>
            <a:rPr lang="en-US" sz="1100" b="1" i="0" u="none" strike="noStrike">
              <a:solidFill>
                <a:srgbClr val="44546A"/>
              </a:solidFill>
              <a:effectLst/>
              <a:latin typeface="Calibri" panose="020F0502020204030204" pitchFamily="34" charset="0"/>
            </a:rPr>
          </a:br>
          <a:endParaRPr lang="en-US" sz="1100"/>
        </a:p>
      </xdr:txBody>
    </xdr:sp>
    <xdr:clientData/>
  </xdr:oneCellAnchor>
  <xdr:twoCellAnchor>
    <xdr:from>
      <xdr:col>2</xdr:col>
      <xdr:colOff>3305175</xdr:colOff>
      <xdr:row>2</xdr:row>
      <xdr:rowOff>133350</xdr:rowOff>
    </xdr:from>
    <xdr:to>
      <xdr:col>7</xdr:col>
      <xdr:colOff>514350</xdr:colOff>
      <xdr:row>8</xdr:row>
      <xdr:rowOff>171450</xdr:rowOff>
    </xdr:to>
    <xdr:sp macro="" textlink="">
      <xdr:nvSpPr>
        <xdr:cNvPr id="6" name="TextBox 5">
          <a:extLst>
            <a:ext uri="{FF2B5EF4-FFF2-40B4-BE49-F238E27FC236}">
              <a16:creationId xmlns:a16="http://schemas.microsoft.com/office/drawing/2014/main" id="{4D72709C-47DF-3179-AAA6-A12D7DF68391}"/>
            </a:ext>
          </a:extLst>
        </xdr:cNvPr>
        <xdr:cNvSpPr txBox="1"/>
      </xdr:nvSpPr>
      <xdr:spPr>
        <a:xfrm>
          <a:off x="5819775" y="495300"/>
          <a:ext cx="5791200"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kern="1200"/>
            <a:t>Instructions:</a:t>
          </a:r>
        </a:p>
        <a:p>
          <a:endParaRPr lang="en-US" sz="1200" b="1" kern="1200"/>
        </a:p>
        <a:p>
          <a:r>
            <a:rPr lang="en-US" sz="1200" b="0" kern="1200"/>
            <a:t>Enter</a:t>
          </a:r>
          <a:r>
            <a:rPr lang="en-US" sz="1200" b="0" kern="1200" baseline="0"/>
            <a:t> the Treatment Component Number (TCN) as listed on the Treatment Acres Sheet. Complete the pink highlighted cells for each treatment number.</a:t>
          </a:r>
          <a:endParaRPr lang="en-US" sz="1050" b="0" kern="12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224790</xdr:colOff>
      <xdr:row>5</xdr:row>
      <xdr:rowOff>104074</xdr:rowOff>
    </xdr:from>
    <xdr:to>
      <xdr:col>17</xdr:col>
      <xdr:colOff>542925</xdr:colOff>
      <xdr:row>36</xdr:row>
      <xdr:rowOff>126629</xdr:rowOff>
    </xdr:to>
    <xdr:pic>
      <xdr:nvPicPr>
        <xdr:cNvPr id="6" name="Picture 5">
          <a:extLst>
            <a:ext uri="{FF2B5EF4-FFF2-40B4-BE49-F238E27FC236}">
              <a16:creationId xmlns:a16="http://schemas.microsoft.com/office/drawing/2014/main" id="{501BD4BB-75C5-8CC5-5756-F4EB3512BA99}"/>
            </a:ext>
          </a:extLst>
        </xdr:cNvPr>
        <xdr:cNvPicPr>
          <a:picLocks noChangeAspect="1"/>
        </xdr:cNvPicPr>
      </xdr:nvPicPr>
      <xdr:blipFill>
        <a:blip xmlns:r="http://schemas.openxmlformats.org/officeDocument/2006/relationships" r:embed="rId1"/>
        <a:stretch>
          <a:fillRect/>
        </a:stretch>
      </xdr:blipFill>
      <xdr:spPr>
        <a:xfrm>
          <a:off x="224790" y="1056574"/>
          <a:ext cx="10681335" cy="5632780"/>
        </a:xfrm>
        <a:prstGeom prst="rect">
          <a:avLst/>
        </a:prstGeom>
      </xdr:spPr>
    </xdr:pic>
    <xdr:clientData/>
  </xdr:twoCellAnchor>
  <xdr:oneCellAnchor>
    <xdr:from>
      <xdr:col>0</xdr:col>
      <xdr:colOff>291465</xdr:colOff>
      <xdr:row>38</xdr:row>
      <xdr:rowOff>38100</xdr:rowOff>
    </xdr:from>
    <xdr:ext cx="8810625" cy="4181475"/>
    <xdr:sp macro="" textlink="">
      <xdr:nvSpPr>
        <xdr:cNvPr id="3" name="TextBox 2">
          <a:extLst>
            <a:ext uri="{FF2B5EF4-FFF2-40B4-BE49-F238E27FC236}">
              <a16:creationId xmlns:a16="http://schemas.microsoft.com/office/drawing/2014/main" id="{499EA531-6EAD-42AD-BAF6-64253BD07F4A}"/>
            </a:ext>
          </a:extLst>
        </xdr:cNvPr>
        <xdr:cNvSpPr txBox="1"/>
      </xdr:nvSpPr>
      <xdr:spPr>
        <a:xfrm>
          <a:off x="291465" y="6962775"/>
          <a:ext cx="8810625" cy="418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CAL FIRE Tribal Wildfire Resilience Program Definitions of Treatment Objectives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Biomass Utilization</a:t>
          </a:r>
        </a:p>
        <a:p>
          <a:r>
            <a:rPr lang="en-US" sz="1100">
              <a:solidFill>
                <a:schemeClr val="tx1"/>
              </a:solidFill>
              <a:effectLst/>
              <a:latin typeface="+mn-lt"/>
              <a:ea typeface="+mn-ea"/>
              <a:cs typeface="+mn-cs"/>
            </a:rPr>
            <a:t>Work conducted in an area where the primary objective is to utilize woody biomass for wood products, and/or generate energy through combustion or gasification, and/or utilize woody biomass to help develop markets for beneficial uses of the material.</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Fuels Reduction</a:t>
          </a:r>
        </a:p>
        <a:p>
          <a:r>
            <a:rPr lang="en-US" sz="1100">
              <a:solidFill>
                <a:schemeClr val="tx1"/>
              </a:solidFill>
              <a:effectLst/>
              <a:latin typeface="+mn-lt"/>
              <a:ea typeface="+mn-ea"/>
              <a:cs typeface="+mn-cs"/>
            </a:rPr>
            <a:t>Work conducted in an area where the primary objective is to reduce fuel loads. Work should be focused on treating understory trees and brush with the goals of reducing fire hazards, improving tree growth, stabilizing carbon in retained trees, and increasing forest resilience.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Pest Management</a:t>
          </a:r>
        </a:p>
        <a:p>
          <a:r>
            <a:rPr lang="en-US" sz="1100">
              <a:solidFill>
                <a:schemeClr val="tx1"/>
              </a:solidFill>
              <a:effectLst/>
              <a:latin typeface="+mn-lt"/>
              <a:ea typeface="+mn-ea"/>
              <a:cs typeface="+mn-cs"/>
            </a:rPr>
            <a:t>Work conducted in an area where the primary objective is to address pest control and related forest health improvement, while reducing pest-related mortality, improving tree growth and vigor, stabilizing carbon retained in trees, and increasing forest resilience.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Prescribed Burning</a:t>
          </a:r>
        </a:p>
        <a:p>
          <a:r>
            <a:rPr lang="en-US" sz="1100">
              <a:solidFill>
                <a:schemeClr val="tx1"/>
              </a:solidFill>
              <a:effectLst/>
              <a:latin typeface="+mn-lt"/>
              <a:ea typeface="+mn-ea"/>
              <a:cs typeface="+mn-cs"/>
            </a:rPr>
            <a:t>Work conducted in an area where the primary objective is to reintroduce fire to fire-adapted forest ecosystems. The work may serve multiple purposes, including reducing fuel loads; creating heterogenous and diverse vegetation; maintaining ancestral practices of indigenous communities; and/or promoting healthy ecosystem processes (e.g., water storage, pest resistance).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Reforestation</a:t>
          </a:r>
        </a:p>
        <a:p>
          <a:r>
            <a:rPr lang="en-US" sz="1100">
              <a:solidFill>
                <a:schemeClr val="tx1"/>
              </a:solidFill>
              <a:effectLst/>
              <a:latin typeface="+mn-lt"/>
              <a:ea typeface="+mn-ea"/>
              <a:cs typeface="+mn-cs"/>
            </a:rPr>
            <a:t>Work conducted to promote the reforestation of understocked forestland and areas burned by wildfire to increase carbon sequestration and rebuild natural habitats and ecosystems. Planting should establish a diverse, native forest, which will result in stable carbon sequestration and storage, improved watershed and habitat functions, and forest resilience.</a:t>
          </a:r>
        </a:p>
        <a:p>
          <a:endParaRPr lang="en-US" sz="1100"/>
        </a:p>
      </xdr:txBody>
    </xdr:sp>
    <xdr:clientData/>
  </xdr:oneCellAnchor>
  <xdr:oneCellAnchor>
    <xdr:from>
      <xdr:col>0</xdr:col>
      <xdr:colOff>285751</xdr:colOff>
      <xdr:row>61</xdr:row>
      <xdr:rowOff>53340</xdr:rowOff>
    </xdr:from>
    <xdr:ext cx="8572500" cy="20418795"/>
    <xdr:sp macro="" textlink="">
      <xdr:nvSpPr>
        <xdr:cNvPr id="4" name="TextBox 3">
          <a:extLst>
            <a:ext uri="{FF2B5EF4-FFF2-40B4-BE49-F238E27FC236}">
              <a16:creationId xmlns:a16="http://schemas.microsoft.com/office/drawing/2014/main" id="{1D93B045-F68B-49AE-88AA-4A5916267D94}"/>
            </a:ext>
          </a:extLst>
        </xdr:cNvPr>
        <xdr:cNvSpPr txBox="1"/>
      </xdr:nvSpPr>
      <xdr:spPr>
        <a:xfrm>
          <a:off x="285751" y="11140440"/>
          <a:ext cx="8572500" cy="204187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CAL FIRE Program Tribal Wildfire Resilience Definitions of Treatment Activities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Biomass Removal (Biochar): Biomass (tree limbs, tops, and woody material) removed from the site by manual or mechanical means for use in biochar.</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Biomass Removal (Electricity): Biomass (tree limbs, tops, and woody material) removed from the site by manual or mechanical means for use in electrical generation.</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Biomass Removal (Heat): Biomass (tree limbs, tops, and woody material) removed from the site by manual or mechanical means for use in alternative sources of heating.</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Biomass Removal (Renewable Fuels): Biomass (tree limbs, tops, and woody material) removed from the site by manual or mechanical means for use in biofuels.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Biomass Removal (Wood Products): Biomass (tree limbs, tops, and woody material) removed from the site by manual or mechanical means for use in wood products.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Broadcast Burning: Prescribed burning where fire is applied to the majority or entire area within a well-defined boundary for reduction of fuel hazard, as a resource management treatment, or both.</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Chipping: Breaking, cutting, or grinding trees into wood chips and leaving on site. Note: see biomass removal activities if removing woodchips off-site.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Commercial Thinning (Tractor Yarding): Removal of trees by tractor yarding for commercial purposes (sawlogs, dimensional lumber) and to reduce stocking.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Commercial Thinning (Cable Yarding): Removal of trees by cable yarding for commercial purposes (sawlogs, dimensional lumber) and to reduce stocking.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Cultural Burning: </a:t>
          </a:r>
          <a:r>
            <a:rPr lang="en-US"/>
            <a:t> "the intentional application of fire to land by a California Native American tribe, a tribal organization, or a cultural fire practitioner to achieve cultural goals or objectives, including for sustenance, ceremonial activities, biodiversity, or other benefits."</a:t>
          </a:r>
          <a:r>
            <a:rPr lang="en-US" baseline="0"/>
            <a:t> </a:t>
          </a:r>
          <a:r>
            <a:rPr lang="en-US"/>
            <a:t>Cal. </a:t>
          </a:r>
          <a:r>
            <a:rPr lang="en-US" i="1"/>
            <a:t>Civ</a:t>
          </a:r>
          <a:r>
            <a:rPr lang="en-US"/>
            <a:t>. </a:t>
          </a:r>
          <a:r>
            <a:rPr lang="en-US" i="1"/>
            <a:t>Code</a:t>
          </a:r>
          <a:r>
            <a:rPr lang="en-US"/>
            <a:t> § 3333.8</a:t>
          </a:r>
          <a:r>
            <a:rPr lang="en-US" baseline="0"/>
            <a:t> (a)</a:t>
          </a:r>
        </a:p>
        <a:p>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Demonstration Data Collection: Installation, observation, data collection and/or maintenance of demonstration project area.</a:t>
          </a:r>
          <a:br>
            <a:rPr lang="en-US" sz="1100">
              <a:solidFill>
                <a:schemeClr val="tx1"/>
              </a:solidFill>
              <a:effectLst/>
              <a:latin typeface="+mn-lt"/>
              <a:ea typeface="+mn-ea"/>
              <a:cs typeface="+mn-cs"/>
            </a:rPr>
          </a:br>
          <a:br>
            <a:rPr lang="en-US" sz="1100">
              <a:solidFill>
                <a:schemeClr val="tx1"/>
              </a:solidFill>
              <a:effectLst/>
              <a:latin typeface="+mn-lt"/>
              <a:ea typeface="+mn-ea"/>
              <a:cs typeface="+mn-cs"/>
            </a:rPr>
          </a:br>
          <a:r>
            <a:rPr lang="en-US" sz="1100">
              <a:solidFill>
                <a:schemeClr val="tx1"/>
              </a:solidFill>
              <a:effectLst/>
              <a:latin typeface="+mn-lt"/>
              <a:ea typeface="+mn-ea"/>
              <a:cs typeface="+mn-cs"/>
            </a:rPr>
            <a:t>Ecosystem Specific Tending Activities</a:t>
          </a:r>
          <a:r>
            <a:rPr lang="en-US" sz="1100" baseline="0">
              <a:solidFill>
                <a:schemeClr val="tx1"/>
              </a:solidFill>
              <a:effectLst/>
              <a:latin typeface="+mn-lt"/>
              <a:ea typeface="+mn-ea"/>
              <a:cs typeface="+mn-cs"/>
            </a:rPr>
            <a:t>: </a:t>
          </a:r>
          <a:r>
            <a:rPr lang="en-US" sz="1100" b="0" i="0" u="none" strike="noStrike">
              <a:solidFill>
                <a:schemeClr val="tx1"/>
              </a:solidFill>
              <a:effectLst/>
              <a:latin typeface="+mn-lt"/>
              <a:ea typeface="+mn-ea"/>
              <a:cs typeface="+mn-cs"/>
            </a:rPr>
            <a:t>The intentional, prescribed modification of ecosystems to benefit California Native American tribes, tribal , tribal organizations, or cultural fire practitioners (as defined by PRC 4002.6). Includes pruning and tending activities that may be specific to each area. </a:t>
          </a:r>
          <a:endParaRPr lang="en-US"/>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Facilitated Donation: Acquisition of land by landowner donation to protect and maintain traditional forestland benefits, such as timber production, wildlife habitat, watershed protection and/or open space. Note: only use for Land Protection objective.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Fencing: Fencing to protect sensitive wildlife habitat such as wet meadow sites, riparian areas, seedling establishment site, and streams.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Fuel Break (Shaded): Removal of vegetation to create a gap in vegetation (fuels) that acts as a barrier to slow or stop the progress of wildlife. Overhead canopy is retained in a shaded fuel break.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Fuel Break (Not Shaded): Removal of vegetation to create a gap in vegetation (fuels) that acts as a barrier to slow or stop the progress of wildlife. Overhead canopy is removed in a fuel break.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Fungicide: Application of fungicide used to target and kill undesirable fungicide.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Grazing: Livestock grazing for the purposes of reducing fire fuels.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Herbicide: Application of herbicide used to target and kill undesirable plants.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Imagery Data Collection: Acres with imagery including LiDAR, sonar, high resolution aerial imagery, etc.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Insecticide: Application of insecticide used to target and kill undesirable insects.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Invasive Plant Removal: Manual removal of invasive plant species.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Lop and Scatter: Hand method of cutting limbs and tops of felled trees into smaller pieces and scattered across the site.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Mastication: Pulverizing vegetation down to ground level using a masticator.</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Other: Please provide specific information including explanation of why this does not fit within the activities listed.</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Piling (Manual): Hand piling of fuels.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Piling (Mechanical): Machine piling of fuels.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Pile Burning: Burning of piled material including hand and machine piles.</a:t>
          </a:r>
        </a:p>
        <a:p>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Planting: The establishment or re-establishment of forest cover artificially by planting seedlings and/or cuttings with or without site preparation. </a:t>
          </a:r>
          <a:br>
            <a:rPr lang="en-US" sz="1100">
              <a:solidFill>
                <a:schemeClr val="tx1"/>
              </a:solidFill>
              <a:effectLst/>
              <a:latin typeface="+mn-lt"/>
              <a:ea typeface="+mn-ea"/>
              <a:cs typeface="+mn-cs"/>
            </a:rPr>
          </a:br>
          <a:br>
            <a:rPr lang="en-US" sz="1100">
              <a:solidFill>
                <a:schemeClr val="tx1"/>
              </a:solidFill>
              <a:effectLst/>
              <a:latin typeface="+mn-lt"/>
              <a:ea typeface="+mn-ea"/>
              <a:cs typeface="+mn-cs"/>
            </a:rPr>
          </a:br>
          <a:r>
            <a:rPr lang="en-US" sz="1100">
              <a:solidFill>
                <a:schemeClr val="tx1"/>
              </a:solidFill>
              <a:effectLst/>
              <a:latin typeface="+mn-lt"/>
              <a:ea typeface="+mn-ea"/>
              <a:cs typeface="+mn-cs"/>
            </a:rPr>
            <a:t>Planting Native Species: </a:t>
          </a:r>
          <a:r>
            <a:rPr lang="en-US" sz="1100" b="0" i="0" u="none" strike="noStrike">
              <a:solidFill>
                <a:schemeClr val="tx1"/>
              </a:solidFill>
              <a:effectLst/>
              <a:latin typeface="+mn-lt"/>
              <a:ea typeface="+mn-ea"/>
              <a:cs typeface="+mn-cs"/>
            </a:rPr>
            <a:t>Planting of native vegetation in order to meet cultural objectives that may include erosion control, biodiversity, subsistence or other benefits. This is distinct from timber or oak reforestation planting, which goes in the Reforestation category. </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Pruning: The removal of side branches and multiple leaders from a standing live tree.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Purchase of Fee Title: Acquisition by purchase of fee title of land to protect and maintain traditional forestland benefits, such as timber production, wildlife habitat, watershed protection and/or open space.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Purchase of Conservation Easement: Acquisition by purchase of conservation easement of land to protect and maintain traditional forestland benefits, such as timber production, wildlife habitat, watershed protection and/or open space.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Oak Woodland Restoration: Any forest management activity with the primary intent of oak woodland restoration.</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Research Data Collection: Installation, observation, and/or maintenance of research area.</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Removal of Diseased/Infested Trees: Cutting down trees that are infected, diseased, or susceptible to pests for the purposes of pest management.</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Right of Way Clearance: Work conducted within the right of way along fire roads, county roads, or highways for purposes of improved ingress and egress. This includes the removal of dead trees resulting from insect or drought. Right of Way Clearance is not done with the intent of stopping a fire at the location of work but instead focuses on ingress and egress enhancement. Do not use if the intent is to stop a fire.</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Road Removal: Removing previously constructed roads and returning to a forested state. May include grading and planting.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Site Preparation: The removal or alterations of fuels or ground material to prepare for prescribed fire or reforestation. Includes constructing piles, constructing fire line, soil ripping, etc.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Tarping: Cover and seal a wood pile with clear UV resistant plastic to prevent forest pests (Bark Beetle, GSOB, etc.) from emerging from infested wood or colonizing freshly cut wood, preferably placed in full direct sunlight.</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Thinning (Manual): Manually cutting trees to reduce stocking or fuel loading, including pre-commercial thinning.  If commercializing, see commercial thinning or biomass options.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Thinning (Mechanical): Mechanically cutting trees to reduce stocking or fuel loading, including pre-commercial thinning. If commercializing, see commercial thinning or biomass options.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Tree Shelters: Installation of tree shelters, which are tubes placed over seedlings to protect from deer, rabbits, or other wildlife and from sun scald.</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Tree Planting (Manual): Planting of trees manually to increase stocking.</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Tree Planting (Mechanical): Planting of tree mechanically to increase stocking.</a:t>
          </a:r>
        </a:p>
        <a:p>
          <a:endParaRPr lang="en-US" sz="1100"/>
        </a:p>
      </xdr:txBody>
    </xdr:sp>
    <xdr:clientData/>
  </xdr:oneCellAnchor>
  <xdr:oneCellAnchor>
    <xdr:from>
      <xdr:col>0</xdr:col>
      <xdr:colOff>262890</xdr:colOff>
      <xdr:row>172</xdr:row>
      <xdr:rowOff>97155</xdr:rowOff>
    </xdr:from>
    <xdr:ext cx="8353425" cy="3364639"/>
    <xdr:sp macro="" textlink="">
      <xdr:nvSpPr>
        <xdr:cNvPr id="5" name="TextBox 4">
          <a:extLst>
            <a:ext uri="{FF2B5EF4-FFF2-40B4-BE49-F238E27FC236}">
              <a16:creationId xmlns:a16="http://schemas.microsoft.com/office/drawing/2014/main" id="{82CAD85E-1457-456B-A3D4-3AF732B23082}"/>
            </a:ext>
          </a:extLst>
        </xdr:cNvPr>
        <xdr:cNvSpPr txBox="1"/>
      </xdr:nvSpPr>
      <xdr:spPr>
        <a:xfrm>
          <a:off x="262890" y="31272480"/>
          <a:ext cx="8353425" cy="33646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fontAlgn="base"/>
          <a:r>
            <a:rPr lang="en-US" sz="1100" b="1" i="0">
              <a:solidFill>
                <a:schemeClr val="tx1"/>
              </a:solidFill>
              <a:effectLst/>
              <a:latin typeface="+mn-lt"/>
              <a:ea typeface="+mn-ea"/>
              <a:cs typeface="+mn-cs"/>
            </a:rPr>
            <a:t>CAL FIRE’s CalMAPPER Definitions of Vegetation Types </a:t>
          </a:r>
        </a:p>
        <a:p>
          <a:pPr rtl="0" fontAlgn="base"/>
          <a:r>
            <a:rPr lang="en-US" sz="1100" b="0" i="0">
              <a:solidFill>
                <a:schemeClr val="tx1"/>
              </a:solidFill>
              <a:effectLst/>
              <a:latin typeface="+mn-lt"/>
              <a:ea typeface="+mn-ea"/>
              <a:cs typeface="+mn-cs"/>
            </a:rPr>
            <a:t> </a:t>
          </a:r>
        </a:p>
        <a:p>
          <a:pPr rtl="0" fontAlgn="base"/>
          <a:r>
            <a:rPr lang="en-US" sz="1100" b="0" i="0">
              <a:solidFill>
                <a:schemeClr val="tx1"/>
              </a:solidFill>
              <a:effectLst/>
              <a:latin typeface="+mn-lt"/>
              <a:ea typeface="+mn-ea"/>
              <a:cs typeface="+mn-cs"/>
            </a:rPr>
            <a:t>The Treatment</a:t>
          </a:r>
          <a:r>
            <a:rPr lang="en-US" sz="1100" b="0" i="0" baseline="0">
              <a:solidFill>
                <a:schemeClr val="tx1"/>
              </a:solidFill>
              <a:effectLst/>
              <a:latin typeface="+mn-lt"/>
              <a:ea typeface="+mn-ea"/>
              <a:cs typeface="+mn-cs"/>
            </a:rPr>
            <a:t> Area worksheet </a:t>
          </a:r>
          <a:r>
            <a:rPr lang="en-US" sz="1100" b="0" i="0">
              <a:solidFill>
                <a:schemeClr val="tx1"/>
              </a:solidFill>
              <a:effectLst/>
              <a:latin typeface="+mn-lt"/>
              <a:ea typeface="+mn-ea"/>
              <a:cs typeface="+mn-cs"/>
            </a:rPr>
            <a:t>solicits information about the vegetation type that characterizes the area in which ground-disturbing treatment activities occur (please see the “Broad Vegetation Type” column in the Treatment Tracking sheet). This information is entered into CAL FIRE’s CalMAPPER platform. To identify the Broad Vegetation Type, ground observation is sufficient to</a:t>
          </a:r>
          <a:r>
            <a:rPr lang="en-US" sz="1100" b="0" i="0" baseline="0">
              <a:solidFill>
                <a:schemeClr val="tx1"/>
              </a:solidFill>
              <a:effectLst/>
              <a:latin typeface="+mn-lt"/>
              <a:ea typeface="+mn-ea"/>
              <a:cs typeface="+mn-cs"/>
            </a:rPr>
            <a:t> determine</a:t>
          </a:r>
          <a:r>
            <a:rPr lang="en-US" sz="1100" b="0" i="0">
              <a:solidFill>
                <a:schemeClr val="tx1"/>
              </a:solidFill>
              <a:effectLst/>
              <a:latin typeface="+mn-lt"/>
              <a:ea typeface="+mn-ea"/>
              <a:cs typeface="+mn-cs"/>
            </a:rPr>
            <a:t> the general vegetation type in the area in which a treatment activity takes place. If multiple types are present within a treatment activity area, choose the majority vegetation type. Please refer to the following definitions.  </a:t>
          </a:r>
        </a:p>
        <a:p>
          <a:pPr rtl="0" fontAlgn="base"/>
          <a:r>
            <a:rPr lang="en-US" sz="1100" b="0" i="0">
              <a:solidFill>
                <a:schemeClr val="tx1"/>
              </a:solidFill>
              <a:effectLst/>
              <a:latin typeface="+mn-lt"/>
              <a:ea typeface="+mn-ea"/>
              <a:cs typeface="+mn-cs"/>
            </a:rPr>
            <a:t> </a:t>
          </a:r>
        </a:p>
        <a:p>
          <a:pPr rtl="0" fontAlgn="base"/>
          <a:r>
            <a:rPr lang="en-US" sz="1100" b="1" i="0">
              <a:solidFill>
                <a:schemeClr val="tx1"/>
              </a:solidFill>
              <a:effectLst/>
              <a:latin typeface="+mn-lt"/>
              <a:ea typeface="+mn-ea"/>
              <a:cs typeface="+mn-cs"/>
            </a:rPr>
            <a:t>Grass</a:t>
          </a:r>
          <a:r>
            <a:rPr lang="en-US" sz="1100" b="0" i="0">
              <a:solidFill>
                <a:schemeClr val="tx1"/>
              </a:solidFill>
              <a:effectLst/>
              <a:latin typeface="+mn-lt"/>
              <a:ea typeface="+mn-ea"/>
              <a:cs typeface="+mn-cs"/>
            </a:rPr>
            <a:t>: Areas dominated by grasses or herbaceous vegetation and exhibiting tree or shrub canopy below 10%.  </a:t>
          </a:r>
        </a:p>
        <a:p>
          <a:pPr rtl="0" fontAlgn="base"/>
          <a:r>
            <a:rPr lang="en-US" sz="1100" b="0" i="0">
              <a:solidFill>
                <a:schemeClr val="tx1"/>
              </a:solidFill>
              <a:effectLst/>
              <a:latin typeface="+mn-lt"/>
              <a:ea typeface="+mn-ea"/>
              <a:cs typeface="+mn-cs"/>
            </a:rPr>
            <a:t> </a:t>
          </a:r>
        </a:p>
        <a:p>
          <a:pPr rtl="0" fontAlgn="base"/>
          <a:r>
            <a:rPr lang="en-US" sz="1100" b="1" i="0">
              <a:solidFill>
                <a:schemeClr val="tx1"/>
              </a:solidFill>
              <a:effectLst/>
              <a:latin typeface="+mn-lt"/>
              <a:ea typeface="+mn-ea"/>
              <a:cs typeface="+mn-cs"/>
            </a:rPr>
            <a:t>Brush</a:t>
          </a:r>
          <a:r>
            <a:rPr lang="en-US" sz="1100" b="0" i="0">
              <a:solidFill>
                <a:schemeClr val="tx1"/>
              </a:solidFill>
              <a:effectLst/>
              <a:latin typeface="+mn-lt"/>
              <a:ea typeface="+mn-ea"/>
              <a:cs typeface="+mn-cs"/>
            </a:rPr>
            <a:t>: Areas dominated by at least 10% cover of brush also commonly referred to as shrub, scrub, or bush. These lands are dominated by woody plants but lack tree cover. </a:t>
          </a:r>
        </a:p>
        <a:p>
          <a:pPr rtl="0" fontAlgn="base"/>
          <a:r>
            <a:rPr lang="en-US" sz="1100" b="0" i="0">
              <a:solidFill>
                <a:schemeClr val="tx1"/>
              </a:solidFill>
              <a:effectLst/>
              <a:latin typeface="+mn-lt"/>
              <a:ea typeface="+mn-ea"/>
              <a:cs typeface="+mn-cs"/>
            </a:rPr>
            <a:t> </a:t>
          </a:r>
        </a:p>
        <a:p>
          <a:pPr rtl="0" fontAlgn="base"/>
          <a:r>
            <a:rPr lang="en-US" sz="1100" b="1" i="0">
              <a:solidFill>
                <a:schemeClr val="tx1"/>
              </a:solidFill>
              <a:effectLst/>
              <a:latin typeface="+mn-lt"/>
              <a:ea typeface="+mn-ea"/>
              <a:cs typeface="+mn-cs"/>
            </a:rPr>
            <a:t>Woodland</a:t>
          </a:r>
          <a:r>
            <a:rPr lang="en-US" sz="1100" b="0" i="0">
              <a:solidFill>
                <a:schemeClr val="tx1"/>
              </a:solidFill>
              <a:effectLst/>
              <a:latin typeface="+mn-lt"/>
              <a:ea typeface="+mn-ea"/>
              <a:cs typeface="+mn-cs"/>
            </a:rPr>
            <a:t>: A low-density forest forming open habitats with plenty of sunlight and limited shade. Tree species can include oaks as well as juniper, gray pine, and pinyon pine.  </a:t>
          </a:r>
        </a:p>
        <a:p>
          <a:pPr rtl="0" fontAlgn="base"/>
          <a:r>
            <a:rPr lang="en-US" sz="1100" b="0" i="0">
              <a:solidFill>
                <a:schemeClr val="tx1"/>
              </a:solidFill>
              <a:effectLst/>
              <a:latin typeface="+mn-lt"/>
              <a:ea typeface="+mn-ea"/>
              <a:cs typeface="+mn-cs"/>
            </a:rPr>
            <a:t> </a:t>
          </a:r>
        </a:p>
        <a:p>
          <a:pPr rtl="0" fontAlgn="base"/>
          <a:r>
            <a:rPr lang="en-US" sz="1100" b="1" i="0">
              <a:solidFill>
                <a:schemeClr val="tx1"/>
              </a:solidFill>
              <a:effectLst/>
              <a:latin typeface="+mn-lt"/>
              <a:ea typeface="+mn-ea"/>
              <a:cs typeface="+mn-cs"/>
            </a:rPr>
            <a:t>Timber</a:t>
          </a:r>
          <a:r>
            <a:rPr lang="en-US" sz="1100" b="0" i="0">
              <a:solidFill>
                <a:schemeClr val="tx1"/>
              </a:solidFill>
              <a:effectLst/>
              <a:latin typeface="+mn-lt"/>
              <a:ea typeface="+mn-ea"/>
              <a:cs typeface="+mn-cs"/>
            </a:rPr>
            <a:t>: Areas dominated by at least 10% conifer trees. Excludes areas dominated by juniper, gray pine, and pinyon pine, which typically form open woodland habitats.  </a:t>
          </a:r>
        </a:p>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1</xdr:colOff>
      <xdr:row>9</xdr:row>
      <xdr:rowOff>114299</xdr:rowOff>
    </xdr:from>
    <xdr:to>
      <xdr:col>1</xdr:col>
      <xdr:colOff>1600201</xdr:colOff>
      <xdr:row>32</xdr:row>
      <xdr:rowOff>152400</xdr:rowOff>
    </xdr:to>
    <xdr:sp macro="" textlink="">
      <xdr:nvSpPr>
        <xdr:cNvPr id="2" name="TextBox 1">
          <a:extLst>
            <a:ext uri="{FF2B5EF4-FFF2-40B4-BE49-F238E27FC236}">
              <a16:creationId xmlns:a16="http://schemas.microsoft.com/office/drawing/2014/main" id="{54EFF879-0E71-3A24-533C-5250B1EE2276}"/>
            </a:ext>
          </a:extLst>
        </xdr:cNvPr>
        <xdr:cNvSpPr txBox="1"/>
      </xdr:nvSpPr>
      <xdr:spPr>
        <a:xfrm rot="16200000">
          <a:off x="-1538287" y="4090987"/>
          <a:ext cx="5895976" cy="1600200"/>
        </a:xfrm>
        <a:prstGeom prst="rect">
          <a:avLst/>
        </a:prstGeom>
        <a:solidFill>
          <a:schemeClr val="lt1"/>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kern="1200">
              <a:solidFill>
                <a:schemeClr val="accent1">
                  <a:lumMod val="75000"/>
                </a:schemeClr>
              </a:solidFill>
            </a:rPr>
            <a:t>Treatment</a:t>
          </a:r>
          <a:r>
            <a:rPr lang="en-US" sz="1400" b="1" kern="1200" baseline="0">
              <a:solidFill>
                <a:schemeClr val="accent1">
                  <a:lumMod val="75000"/>
                </a:schemeClr>
              </a:solidFill>
            </a:rPr>
            <a:t> Activity</a:t>
          </a:r>
          <a:endParaRPr lang="en-US" sz="1400" b="1" kern="1200">
            <a:solidFill>
              <a:schemeClr val="accent1">
                <a:lumMod val="75000"/>
              </a:schemeClr>
            </a:solidFill>
          </a:endParaRPr>
        </a:p>
      </xdr:txBody>
    </xdr:sp>
    <xdr:clientData/>
  </xdr:twoCellAnchor>
  <xdr:twoCellAnchor>
    <xdr:from>
      <xdr:col>3</xdr:col>
      <xdr:colOff>381000</xdr:colOff>
      <xdr:row>8</xdr:row>
      <xdr:rowOff>0</xdr:rowOff>
    </xdr:from>
    <xdr:to>
      <xdr:col>3</xdr:col>
      <xdr:colOff>885825</xdr:colOff>
      <xdr:row>11</xdr:row>
      <xdr:rowOff>114300</xdr:rowOff>
    </xdr:to>
    <xdr:sp macro="" textlink="">
      <xdr:nvSpPr>
        <xdr:cNvPr id="3" name="Arrow: Down 2">
          <a:extLst>
            <a:ext uri="{FF2B5EF4-FFF2-40B4-BE49-F238E27FC236}">
              <a16:creationId xmlns:a16="http://schemas.microsoft.com/office/drawing/2014/main" id="{707E3F8E-66D4-72FB-F43F-2404BB8540A5}"/>
            </a:ext>
          </a:extLst>
        </xdr:cNvPr>
        <xdr:cNvSpPr/>
      </xdr:nvSpPr>
      <xdr:spPr>
        <a:xfrm>
          <a:off x="2867025" y="1743075"/>
          <a:ext cx="504825" cy="657225"/>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5</xdr:col>
      <xdr:colOff>485775</xdr:colOff>
      <xdr:row>8</xdr:row>
      <xdr:rowOff>0</xdr:rowOff>
    </xdr:from>
    <xdr:to>
      <xdr:col>5</xdr:col>
      <xdr:colOff>996315</xdr:colOff>
      <xdr:row>11</xdr:row>
      <xdr:rowOff>114300</xdr:rowOff>
    </xdr:to>
    <xdr:sp macro="" textlink="">
      <xdr:nvSpPr>
        <xdr:cNvPr id="4" name="Arrow: Down 3">
          <a:extLst>
            <a:ext uri="{FF2B5EF4-FFF2-40B4-BE49-F238E27FC236}">
              <a16:creationId xmlns:a16="http://schemas.microsoft.com/office/drawing/2014/main" id="{6A72E6BB-56BF-4472-A620-711A082BE14E}"/>
            </a:ext>
          </a:extLst>
        </xdr:cNvPr>
        <xdr:cNvSpPr/>
      </xdr:nvSpPr>
      <xdr:spPr>
        <a:xfrm>
          <a:off x="4657725" y="1743075"/>
          <a:ext cx="510540" cy="657225"/>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7</xdr:col>
      <xdr:colOff>447675</xdr:colOff>
      <xdr:row>7</xdr:row>
      <xdr:rowOff>152400</xdr:rowOff>
    </xdr:from>
    <xdr:to>
      <xdr:col>7</xdr:col>
      <xdr:colOff>958215</xdr:colOff>
      <xdr:row>11</xdr:row>
      <xdr:rowOff>85725</xdr:rowOff>
    </xdr:to>
    <xdr:sp macro="" textlink="">
      <xdr:nvSpPr>
        <xdr:cNvPr id="5" name="Arrow: Down 4">
          <a:extLst>
            <a:ext uri="{FF2B5EF4-FFF2-40B4-BE49-F238E27FC236}">
              <a16:creationId xmlns:a16="http://schemas.microsoft.com/office/drawing/2014/main" id="{E8304381-5B3F-4F6A-BC59-A9111CA8D208}"/>
            </a:ext>
          </a:extLst>
        </xdr:cNvPr>
        <xdr:cNvSpPr/>
      </xdr:nvSpPr>
      <xdr:spPr>
        <a:xfrm>
          <a:off x="6305550" y="1714500"/>
          <a:ext cx="510540" cy="657225"/>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9</xdr:col>
      <xdr:colOff>483870</xdr:colOff>
      <xdr:row>7</xdr:row>
      <xdr:rowOff>161925</xdr:rowOff>
    </xdr:from>
    <xdr:to>
      <xdr:col>9</xdr:col>
      <xdr:colOff>992505</xdr:colOff>
      <xdr:row>11</xdr:row>
      <xdr:rowOff>97155</xdr:rowOff>
    </xdr:to>
    <xdr:sp macro="" textlink="">
      <xdr:nvSpPr>
        <xdr:cNvPr id="6" name="Arrow: Down 5">
          <a:extLst>
            <a:ext uri="{FF2B5EF4-FFF2-40B4-BE49-F238E27FC236}">
              <a16:creationId xmlns:a16="http://schemas.microsoft.com/office/drawing/2014/main" id="{1FD6A41C-FDA6-4F7E-A415-FBDFB4EFC419}"/>
            </a:ext>
          </a:extLst>
        </xdr:cNvPr>
        <xdr:cNvSpPr/>
      </xdr:nvSpPr>
      <xdr:spPr>
        <a:xfrm>
          <a:off x="8027670" y="1724025"/>
          <a:ext cx="508635" cy="659130"/>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11</xdr:col>
      <xdr:colOff>481965</xdr:colOff>
      <xdr:row>7</xdr:row>
      <xdr:rowOff>154305</xdr:rowOff>
    </xdr:from>
    <xdr:to>
      <xdr:col>11</xdr:col>
      <xdr:colOff>990600</xdr:colOff>
      <xdr:row>11</xdr:row>
      <xdr:rowOff>81915</xdr:rowOff>
    </xdr:to>
    <xdr:sp macro="" textlink="">
      <xdr:nvSpPr>
        <xdr:cNvPr id="7" name="Arrow: Down 6">
          <a:extLst>
            <a:ext uri="{FF2B5EF4-FFF2-40B4-BE49-F238E27FC236}">
              <a16:creationId xmlns:a16="http://schemas.microsoft.com/office/drawing/2014/main" id="{D4186F03-3C22-49B1-9DB9-61C13848DC1D}"/>
            </a:ext>
          </a:extLst>
        </xdr:cNvPr>
        <xdr:cNvSpPr/>
      </xdr:nvSpPr>
      <xdr:spPr>
        <a:xfrm>
          <a:off x="9711690" y="1716405"/>
          <a:ext cx="508635" cy="651510"/>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13</xdr:col>
      <xdr:colOff>459105</xdr:colOff>
      <xdr:row>7</xdr:row>
      <xdr:rowOff>144780</xdr:rowOff>
    </xdr:from>
    <xdr:to>
      <xdr:col>13</xdr:col>
      <xdr:colOff>969645</xdr:colOff>
      <xdr:row>11</xdr:row>
      <xdr:rowOff>81915</xdr:rowOff>
    </xdr:to>
    <xdr:sp macro="" textlink="">
      <xdr:nvSpPr>
        <xdr:cNvPr id="8" name="Arrow: Down 7">
          <a:extLst>
            <a:ext uri="{FF2B5EF4-FFF2-40B4-BE49-F238E27FC236}">
              <a16:creationId xmlns:a16="http://schemas.microsoft.com/office/drawing/2014/main" id="{947C4AFC-FF93-4143-93EC-F3FB6835817D}"/>
            </a:ext>
          </a:extLst>
        </xdr:cNvPr>
        <xdr:cNvSpPr/>
      </xdr:nvSpPr>
      <xdr:spPr>
        <a:xfrm>
          <a:off x="11374755" y="1706880"/>
          <a:ext cx="510540" cy="661035"/>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15</xdr:col>
      <xdr:colOff>468630</xdr:colOff>
      <xdr:row>7</xdr:row>
      <xdr:rowOff>114300</xdr:rowOff>
    </xdr:from>
    <xdr:to>
      <xdr:col>15</xdr:col>
      <xdr:colOff>979170</xdr:colOff>
      <xdr:row>11</xdr:row>
      <xdr:rowOff>49530</xdr:rowOff>
    </xdr:to>
    <xdr:sp macro="" textlink="">
      <xdr:nvSpPr>
        <xdr:cNvPr id="9" name="Arrow: Down 8">
          <a:extLst>
            <a:ext uri="{FF2B5EF4-FFF2-40B4-BE49-F238E27FC236}">
              <a16:creationId xmlns:a16="http://schemas.microsoft.com/office/drawing/2014/main" id="{8B7FD2D4-EC9E-4259-8F50-F17FD5826043}"/>
            </a:ext>
          </a:extLst>
        </xdr:cNvPr>
        <xdr:cNvSpPr/>
      </xdr:nvSpPr>
      <xdr:spPr>
        <a:xfrm>
          <a:off x="13070205" y="1676400"/>
          <a:ext cx="510540" cy="659130"/>
        </a:xfrm>
        <a:prstGeom prst="downArrow">
          <a:avLst/>
        </a:prstGeom>
        <a:solidFill>
          <a:schemeClr val="accent1">
            <a:lumMod val="60000"/>
            <a:lumOff val="40000"/>
          </a:schemeClr>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tes\CALFIREForestHealth\Shared%2520Documents\CCI_Forest_Health\Forest_Health\CCI%252020-21\Forest%2520Health\Forms\FH_projectbudget_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1A. Project Budget"/>
      <sheetName val="1B. Project Budget (Phase 2)"/>
      <sheetName val="2. Treatment Areas"/>
      <sheetName val="3. Work Plan"/>
      <sheetName val="4. Environmental Compliance"/>
      <sheetName val="Menus"/>
      <sheetName val="FH_projectbudget_workbook"/>
    </sheetNames>
    <sheetDataSet>
      <sheetData sheetId="0"/>
      <sheetData sheetId="1"/>
      <sheetData sheetId="2"/>
      <sheetData sheetId="3"/>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820862C-EE10-48F9-95B1-B387C90F1323}" name="Table35" displayName="Table35" ref="A17:N46" headerRowDxfId="2" dataDxfId="0" totalsRowDxfId="1" headerRowBorderDxfId="88" tableBorderDxfId="87">
  <autoFilter ref="A17:N46" xr:uid="{5D0B883E-2E65-4FAA-85D9-AF65BB4C8CC5}"/>
  <tableColumns count="14">
    <tableColumn id="1" xr3:uid="{BB7B430F-3B90-4E63-808A-9FA59FF25E1B}" name="Treatment Number" totalsRowLabel="Total" dataDxfId="16" totalsRowDxfId="86"/>
    <tableColumn id="2" xr3:uid="{5EFD96E9-154E-40FE-A6B0-4D085C7A537D}" name="Treatment Area Name" dataDxfId="15" totalsRowDxfId="85"/>
    <tableColumn id="3" xr3:uid="{19A185B5-1A4E-4A40-AFB7-7E6AD15E897C}" name="Ownership Type" dataDxfId="14" totalsRowDxfId="84"/>
    <tableColumn id="4" xr3:uid="{4175B4E1-8343-41B6-BB8B-0B11B8103E3A}" name="Jurisdiction" dataDxfId="13" totalsRowDxfId="83"/>
    <tableColumn id="5" xr3:uid="{577C2E5B-3DDB-413B-8F08-49C0A828086F}" name="Treatment Objective" dataDxfId="12" totalsRowDxfId="82"/>
    <tableColumn id="6" xr3:uid="{B30C450F-5A58-46BE-A271-9477CEF409A1}" name="Treatment Activity" dataDxfId="11" totalsRowDxfId="81"/>
    <tableColumn id="14" xr3:uid="{66A00EAB-F7E1-46E6-BC0B-1E406ED7D138}" name="Activity Description (Optional)" dataDxfId="10" totalsRowDxfId="80"/>
    <tableColumn id="7" xr3:uid="{CA3D91EA-E2C6-4267-A8D1-E8F8CA67BAC2}" name="Proposed Acres To Be Treated" totalsRowFunction="sum" dataDxfId="9" totalsRowDxfId="79"/>
    <tableColumn id="8" xr3:uid="{CB27C271-5CA6-4171-999B-BD156F46376D}" name="Broad Vegetation Type" dataDxfId="8" totalsRowDxfId="78" dataCellStyle="Currency"/>
    <tableColumn id="9" xr3:uid="{65D2842B-C687-4704-B30D-6CBD851BB126}" name="Grant Funds" dataDxfId="7" totalsRowDxfId="77"/>
    <tableColumn id="10" xr3:uid="{E2C55DA7-CC07-4D59-BF9A-B526EAB4B925}" name="Matching Funds" dataDxfId="6" totalsRowDxfId="76"/>
    <tableColumn id="11" xr3:uid="{07E9EA41-0C38-499F-BBAE-000BFD9DBD88}" name="Activity Total Cost per Acre" dataDxfId="5">
      <calculatedColumnFormula>IF(OR(ISBLANK(Table35[[#This Row],[Grant Funds]]), ISBLANK(Table35[[#This Row],[Matching Funds]])),"",((Table35[[#This Row],[Grant Funds]]+Table35[[#This Row],[Matching Funds]])/Table35[[#This Row],[Proposed Acres To Be Treated]]))</calculatedColumnFormula>
    </tableColumn>
    <tableColumn id="13" xr3:uid="{4A0DF662-94BD-4C48-93F0-972000E5DF65}" name="Total Cost" dataDxfId="4" totalsRowDxfId="75">
      <calculatedColumnFormula>Table35[[#This Row],[Grant Funds]]+Table35[[#This Row],[Matching Funds]]</calculatedColumnFormula>
    </tableColumn>
    <tableColumn id="12" xr3:uid="{A02A3F06-BAB5-40BE-AB8E-C039260564D0}" name="Notes_x000a_" dataDxfId="3" totalsRowDxfId="7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26B511D-8EC6-4E44-AB9D-F223E109FD65}" name="Table16" displayName="Table16" ref="V2:V3" totalsRowShown="0" headerRowDxfId="51" dataDxfId="50">
  <autoFilter ref="V2:V3" xr:uid="{3AC0A85E-F060-495E-9F2D-5A2E1F083B3C}"/>
  <tableColumns count="1">
    <tableColumn id="1" xr3:uid="{EA4E0E53-466A-4F44-BF0D-B7FDB8ABE6EA}" name="Other" dataDxfId="4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E76556F-EB7B-4D95-9737-F379FA4B0017}" name="Table17" displayName="Table17" ref="C2:C9" totalsRowShown="0" dataDxfId="48">
  <autoFilter ref="C2:C9" xr:uid="{51FC4848-B873-44FC-9562-EECACEFFBA9B}"/>
  <sortState xmlns:xlrd2="http://schemas.microsoft.com/office/spreadsheetml/2017/richdata2" ref="C3:C10">
    <sortCondition ref="C2"/>
  </sortState>
  <tableColumns count="1">
    <tableColumn id="1" xr3:uid="{C1EC19A2-EAD6-4206-9BD8-131E52298B46}" name="Objectives" dataDxfId="47"/>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D5F00F9-C98B-49C1-95E1-975575F1F602}" name="OwnershipType" displayName="OwnershipType" ref="A2:A23" totalsRowShown="0" headerRowDxfId="46" dataDxfId="45" tableBorderDxfId="44">
  <autoFilter ref="A2:A23" xr:uid="{D08E57C4-BDF0-4202-9C52-B7E756E7571A}"/>
  <sortState xmlns:xlrd2="http://schemas.microsoft.com/office/spreadsheetml/2017/richdata2" ref="A3:A23">
    <sortCondition ref="A2:A23"/>
  </sortState>
  <tableColumns count="1">
    <tableColumn id="1" xr3:uid="{46CF2D85-0F3D-492D-9288-8CB7F4B8D40C}" name="OwnershipType" dataDxfId="4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51B9C16-1435-4196-97D4-1688FD170AE5}" name="Table19" displayName="Table19" ref="X2:X5" totalsRowShown="0" headerRowDxfId="42" tableBorderDxfId="41">
  <autoFilter ref="X2:X5" xr:uid="{BDFB5026-DFFC-4D65-93E5-0C0457829BF8}"/>
  <sortState xmlns:xlrd2="http://schemas.microsoft.com/office/spreadsheetml/2017/richdata2" ref="X3:X5">
    <sortCondition ref="X2"/>
  </sortState>
  <tableColumns count="1">
    <tableColumn id="1" xr3:uid="{FA487292-2713-447B-B6BE-E22EB0F0CE1A}" name="NEPA/CEQA Status" dataDxfId="40"/>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735EF88-A668-4A31-8C22-7D5BFEF94BE6}" name="Table15" displayName="Table15" ref="Z2:Z5" totalsRowShown="0">
  <autoFilter ref="Z2:Z5" xr:uid="{4E7C8C08-AE97-4FE2-8A87-11EF36BCD6D7}"/>
  <sortState xmlns:xlrd2="http://schemas.microsoft.com/office/spreadsheetml/2017/richdata2" ref="Z3:Z5">
    <sortCondition ref="Z2"/>
  </sortState>
  <tableColumns count="1">
    <tableColumn id="1" xr3:uid="{FE95D34B-6D2F-43AC-8C8B-B97D32068296}" name="RA Type"/>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1748192-B7FD-43C1-8A33-55D1B64E223A}" name="Table18" displayName="Table18" ref="AB2:AB18" totalsRowShown="0">
  <autoFilter ref="AB2:AB18" xr:uid="{00B0A4F9-FA93-48B7-AFDC-F29CA4DC9F8D}"/>
  <tableColumns count="1">
    <tableColumn id="1" xr3:uid="{E7AC9513-BADF-43D7-B6ED-DED27F8FD67D}" name="Quarter endings" dataDxfId="39"/>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BFEA277-BDD6-40DB-A3B2-029151A80128}" name="Table20" displayName="Table20" ref="AD2:AD4" totalsRowShown="0">
  <autoFilter ref="AD2:AD4" xr:uid="{E1DC12EE-0C91-4DB6-98BA-412D32D4D6C2}"/>
  <tableColumns count="1">
    <tableColumn id="1" xr3:uid="{0C4F0377-5192-4E8D-9242-F47F13504AA3}" name="Yes/No"/>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F57FC2D-C7E6-405E-8863-BE400284DDD2}" name="Table21" displayName="Table21" ref="AF2:AF23" totalsRowShown="0" dataDxfId="38">
  <autoFilter ref="AF2:AF23" xr:uid="{0E0AD835-9F67-4353-B85C-694F60967EA4}"/>
  <sortState xmlns:xlrd2="http://schemas.microsoft.com/office/spreadsheetml/2017/richdata2" ref="AF3:AF23">
    <sortCondition ref="AF2:AF23"/>
  </sortState>
  <tableColumns count="1">
    <tableColumn id="1" xr3:uid="{3FF5B9E9-B3FF-4710-BBB9-9B43BAC62487}" name="Setbacks/challenges" dataDxfId="3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91E7C93-3B59-4B53-9FD1-F42D619AB2F3}" name="Table22" displayName="Table22" ref="AH2:AH6" totalsRowShown="0">
  <autoFilter ref="AH2:AH6" xr:uid="{B4FF12E5-BB28-4277-8B7D-CACC3E2E829B}"/>
  <tableColumns count="1">
    <tableColumn id="1" xr3:uid="{FD3D3131-17D3-4DC2-8FEA-1351022704E4}" name="EC Statu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F38BDE2-D56C-43E0-B597-19DB5C441EEC}" name="Table23" displayName="Table23" ref="AD6:AD9" totalsRowShown="0">
  <autoFilter ref="AD6:AD9" xr:uid="{3FD0D7B3-7CEE-4B46-AEF7-19DCD20CD2B4}"/>
  <tableColumns count="1">
    <tableColumn id="1" xr3:uid="{76377B84-F137-4131-8B13-1168CF2072B5}" name="Yes/No/N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884AC99-43E0-4134-9F4B-E61848C6F499}" name="Table106" displayName="Table106" ref="K12:O42" totalsRowShown="0" headerRowDxfId="73">
  <autoFilter ref="K12:O42" xr:uid="{F884AC99-43E0-4134-9F4B-E61848C6F499}"/>
  <tableColumns count="5">
    <tableColumn id="1" xr3:uid="{D47EFD3B-B3F4-4D3E-A5B5-AE1980647F75}" name="Treatment Number"/>
    <tableColumn id="2" xr3:uid="{D5A7DBEC-17B0-4629-81C3-A22B4742F4B8}" name="Federal Doc Req'd?">
      <calculatedColumnFormula>#REF!</calculatedColumnFormula>
    </tableColumn>
    <tableColumn id="3" xr3:uid="{8B0B358B-D4AB-485D-B715-3FDCC512CC23}" name="Fed. Doc. Status">
      <calculatedColumnFormula>#REF!</calculatedColumnFormula>
    </tableColumn>
    <tableColumn id="4" xr3:uid="{F5F455E7-50D1-442B-851E-4A3603AC1641}" name="State Doc. Status">
      <calculatedColumnFormula>#REF!</calculatedColumnFormula>
    </tableColumn>
    <tableColumn id="5" xr3:uid="{99BF233C-D6F2-406B-985A-3ABD1200BCDB}" name="Days">
      <calculatedColumnFormula>#REF!</calculatedColumnFormula>
    </tableColumn>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838CBCF-BC51-4C82-94EF-DB2644BF5ECA}" name="Table24" displayName="Table24" ref="AJ2:AJ14" totalsRowShown="0">
  <autoFilter ref="AJ2:AJ14" xr:uid="{1FE07060-5C17-4AD5-963E-76EC852CC99F}"/>
  <tableColumns count="1">
    <tableColumn id="1" xr3:uid="{922CB432-362E-41D6-AFCC-241473F376AA}" name="Month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BF8A8A4-D934-47E5-9CA3-62067203C647}" name="Table25" displayName="Table25" ref="AL2:AL13" totalsRowShown="0">
  <autoFilter ref="AL2:AL13" xr:uid="{157283D5-7128-4F92-8893-CD72EB9BA312}"/>
  <tableColumns count="1">
    <tableColumn id="1" xr3:uid="{A6C6360A-EB42-4A4E-BDE9-7D51F0575926}" name="Year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8CDD822-1037-4C0D-8D60-92963CCE801F}" name="Table27" displayName="Table27" ref="AH7:AH9" totalsRowShown="0">
  <autoFilter ref="AH7:AH9" xr:uid="{F628445E-203B-499E-8B5C-86EE55D47BD6}"/>
  <tableColumns count="1">
    <tableColumn id="1" xr3:uid="{69C22302-2DFA-4466-BEC3-B37205E2E665}" name="Basic Statu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79C59EF-314F-4FFA-BC1E-2E4E9050B8AC}" name="Table28" displayName="Table28" ref="AD11:AD12" totalsRowShown="0">
  <autoFilter ref="AD11:AD12" xr:uid="{A0BCE6AF-01FB-4890-9C6F-EB7E6A373137}"/>
  <tableColumns count="1">
    <tableColumn id="1" xr3:uid="{0EF3E8BE-6AE1-460E-B348-AAA14675B123}" name="Y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493DE70-ECAF-4D80-BEEE-56FC65BBCB9B}" name="Table29" displayName="Table29" ref="AB23:AB27" totalsRowShown="0" headerRowDxfId="36">
  <autoFilter ref="AB23:AB27" xr:uid="{19459C7D-589C-4FF4-9944-62922368171E}"/>
  <tableColumns count="1">
    <tableColumn id="1" xr3:uid="{DB4D0E9F-2867-437C-880F-75BCFFD044C6}" name="LiquidationDates" dataDxfId="35"/>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35B63878-DDA6-4E48-82E8-C703E9B71CCE}" name="Table26" displayName="Table26" ref="AN2:AN17" totalsRowShown="0" headerRowDxfId="34" dataDxfId="33">
  <autoFilter ref="AN2:AN17" xr:uid="{FC8D7301-751E-467A-8C67-F8786EF22F76}"/>
  <sortState xmlns:xlrd2="http://schemas.microsoft.com/office/spreadsheetml/2017/richdata2" ref="AN3:AN17">
    <sortCondition ref="AN2"/>
  </sortState>
  <tableColumns count="1">
    <tableColumn id="1" xr3:uid="{15FBF6AC-0A9A-4FE1-BE59-0EC5D5FFAD49}" name="StateDocs" dataDxfId="32"/>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1068406-E882-4899-AADE-90E90D97B46C}" name="Table30" displayName="Table30" ref="AP2:AP10" totalsRowShown="0" headerRowDxfId="31" dataDxfId="30">
  <autoFilter ref="AP2:AP10" xr:uid="{DCA5C528-9607-4587-AF91-718D64270A4E}"/>
  <sortState xmlns:xlrd2="http://schemas.microsoft.com/office/spreadsheetml/2017/richdata2" ref="AP3:AP10">
    <sortCondition ref="AP2"/>
  </sortState>
  <tableColumns count="1">
    <tableColumn id="1" xr3:uid="{10766FF3-D10E-437F-BAA7-59C45E6128F6}" name="FederalDocs" dataDxfId="29"/>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89B58FE-C772-4CB1-A4C4-034210ACF7F5}" name="Table31" displayName="Table31" ref="AR2:AR5" totalsRowShown="0">
  <autoFilter ref="AR2:AR5" xr:uid="{FB38F8FC-7C6C-4290-9362-78374C24DC5B}"/>
  <tableColumns count="1">
    <tableColumn id="1" xr3:uid="{3D566C4A-016C-4407-ABB1-AEB471162F7A}" name="ProjectGeneratedIncome"/>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1AF7D17-30FE-4B86-B665-7B8D7F5BC7E6}" name="TreatmentLookup" displayName="TreatmentLookup" ref="AT2:AU10" totalsRowShown="0">
  <autoFilter ref="AT2:AU10" xr:uid="{1FFB93DE-AE42-484C-B6C3-FB75C9130016}"/>
  <tableColumns count="2">
    <tableColumn id="1" xr3:uid="{36ADD117-A15D-48CA-A2E5-F8338B1462AA}" name="TreatmentActivityLookup"/>
    <tableColumn id="2" xr3:uid="{E9CF9AE9-31D5-400A-ADF2-F4B769AE81D5}" name="CalMAPPERActivity"/>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4871DCF-92AF-4A20-8C81-244854548A28}" name="Table37" displayName="Table37" ref="AW2:AW4" totalsRowShown="0">
  <autoFilter ref="AW2:AW4" xr:uid="{9A7ED77F-5815-4132-B34A-00F148576D74}"/>
  <tableColumns count="1">
    <tableColumn id="1" xr3:uid="{E52B75B6-153C-4575-A1BA-D58BC3ECBB79}" name="YesLis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E7E30AC-790F-4EC8-A9BD-CD995FCF70EA}" name="Table5" displayName="Table5" ref="E2:E21" totalsRowShown="0" headerRowDxfId="72" dataDxfId="71">
  <autoFilter ref="E2:E21" xr:uid="{EEA51796-0D0D-4B20-BE84-F83B7FC41CFD}"/>
  <sortState xmlns:xlrd2="http://schemas.microsoft.com/office/spreadsheetml/2017/richdata2" ref="E3:E21">
    <sortCondition ref="E2"/>
  </sortState>
  <tableColumns count="1">
    <tableColumn id="1" xr3:uid="{F5106605-A3B4-42F5-BD56-0BB8393AB05D}" name="Fuels_Reduction" dataDxfId="70"/>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6457328-2593-4A7A-9DEB-9F9CC19D0DC3}" name="Table38" displayName="Table38" ref="AX2:AX3" totalsRowShown="0">
  <autoFilter ref="AX2:AX3" xr:uid="{401126AD-19D4-4D41-894D-9F1BD9C3D214}"/>
  <tableColumns count="1">
    <tableColumn id="1" xr3:uid="{E7D70CB2-A6EB-4996-9886-37FD4CD136A0}" name="NoList"/>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C38832F-A61C-41E0-92E4-4B11695A0B8B}" name="Table39" displayName="Table39" ref="AZ2:AZ4" totalsRowShown="0">
  <autoFilter ref="AZ2:AZ4" xr:uid="{09B3F460-CEC0-42B8-B131-1EA933C58798}"/>
  <tableColumns count="1">
    <tableColumn id="1" xr3:uid="{77351EB0-9314-4B1A-9501-76AE6F1A838F}" name="YesNoList"/>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A52D7549-4B4E-43CD-ADCC-FF6725B545C2}" name="Table43" displayName="Table43" ref="BB2:BB5" totalsRowShown="0">
  <autoFilter ref="BB2:BB5" xr:uid="{0D08AEB2-4A15-4FAB-BD74-4C72BC1285F9}"/>
  <tableColumns count="1">
    <tableColumn id="1" xr3:uid="{E115586B-2CB5-4721-979D-BC228326313E}" name="VerificationMethod"/>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98176D0-6857-472F-85D4-9070AB328504}" name="ApprovalStatus" displayName="ApprovalStatus" ref="BD2:BD4" totalsRowShown="0">
  <autoFilter ref="BD2:BD4" xr:uid="{6BC7A214-2BAB-4F7C-BAE8-3A2AEE2551F0}"/>
  <tableColumns count="1">
    <tableColumn id="1" xr3:uid="{854741E3-28E2-4339-8D34-27CE0EE9880E}" name="ApprovalStatu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B958F5F-9F4A-4D13-A0A2-632742E73DE3}" name="ResetStatus" displayName="ResetStatus" ref="BD6:BD9" totalsRowShown="0">
  <autoFilter ref="BD6:BD9" xr:uid="{9744CC0C-1E22-4748-AD21-34B7B3315073}"/>
  <tableColumns count="1">
    <tableColumn id="1" xr3:uid="{7AE897BF-C487-403D-9828-865D2FE63AC0}" name="ResetStatus"/>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4EBB015-6035-4EB6-A306-771B8C03B173}" name="Table1424" displayName="Table1424" ref="T2:T6" totalsRowShown="0" headerRowDxfId="28" dataDxfId="27">
  <autoFilter ref="T2:T6" xr:uid="{04EBB015-6035-4EB6-A306-771B8C03B173}"/>
  <sortState xmlns:xlrd2="http://schemas.microsoft.com/office/spreadsheetml/2017/richdata2" ref="T3:T6">
    <sortCondition ref="T2"/>
  </sortState>
  <tableColumns count="1">
    <tableColumn id="1" xr3:uid="{40B9F3CE-3215-4C6D-881D-2079CF53C4B2}" name="Tribal_Land_Management" dataDxfId="26"/>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98146B1-0CFC-4E04-B03F-BAD9C68BDA98}" name="Table32" displayName="Table32" ref="BF2:BF4" totalsRowShown="0">
  <autoFilter ref="BF2:BF4" xr:uid="{798146B1-0CFC-4E04-B03F-BAD9C68BDA98}"/>
  <tableColumns count="1">
    <tableColumn id="1" xr3:uid="{AABD8EDE-A5C9-44BD-8413-47E5D81FD65D}" name="Project Type"/>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C14544C-9F9E-4EEA-899B-AFEE7232B674}" name="Table33" displayName="Table33" ref="BH2:BH5" totalsRowShown="0">
  <autoFilter ref="BH2:BH5" xr:uid="{0C14544C-9F9E-4EEA-899B-AFEE7232B674}"/>
  <tableColumns count="1">
    <tableColumn id="1" xr3:uid="{94FA000C-2F30-42A0-8092-40868DBA4817}" name="Ground Disturbing Work"/>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B20D1D-3BEE-42C5-9E1C-6D0FD968CBEE}" name="Table6" displayName="Table6" ref="G2:G5" totalsRowShown="0" headerRowDxfId="69" dataDxfId="68">
  <autoFilter ref="G2:G5" xr:uid="{3AF7E1F8-EDA3-452B-843B-A54BC202E7C5}"/>
  <sortState xmlns:xlrd2="http://schemas.microsoft.com/office/spreadsheetml/2017/richdata2" ref="G3:G7">
    <sortCondition ref="G2"/>
  </sortState>
  <tableColumns count="1">
    <tableColumn id="1" xr3:uid="{7A183E8D-82EA-4578-8399-F84FE3353A41}" name="Prescribed_Fire" dataDxfId="6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DA9B92-B017-4D03-9D99-267B3DF2005E}" name="Table7" displayName="Table7" ref="I2:I17" totalsRowShown="0" headerRowDxfId="66" dataDxfId="65">
  <autoFilter ref="I2:I17" xr:uid="{3E533CBE-18A6-44E9-BB7E-7955CEC20027}"/>
  <sortState xmlns:xlrd2="http://schemas.microsoft.com/office/spreadsheetml/2017/richdata2" ref="I3:I17">
    <sortCondition ref="I2"/>
  </sortState>
  <tableColumns count="1">
    <tableColumn id="1" xr3:uid="{E8170448-547D-4965-9F04-884B2B49B56D}" name="Pest_Management" dataDxfId="6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19DE36B-AC2C-43C6-A838-8D451E9DF111}" name="Table8" displayName="Table8" ref="K2:K10" totalsRowShown="0" headerRowDxfId="63" dataDxfId="62">
  <autoFilter ref="K2:K10" xr:uid="{90A454CE-4E13-4472-920A-205BA4DD00DD}"/>
  <sortState xmlns:xlrd2="http://schemas.microsoft.com/office/spreadsheetml/2017/richdata2" ref="K3:K12">
    <sortCondition ref="K2"/>
  </sortState>
  <tableColumns count="1">
    <tableColumn id="1" xr3:uid="{F858FD3A-73F3-4415-8A42-E144429A10E3}" name="Reforestation" dataDxfId="6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286A97C-D942-41CE-8C51-0F99EB9A09E0}" name="Table12" displayName="Table12" ref="M2:M10" totalsRowShown="0" headerRowDxfId="60" dataDxfId="59">
  <autoFilter ref="M2:M10" xr:uid="{3EE2F0F5-315F-4DE3-A516-F253A0D461E9}"/>
  <sortState xmlns:xlrd2="http://schemas.microsoft.com/office/spreadsheetml/2017/richdata2" ref="M3:M10">
    <sortCondition ref="M2"/>
  </sortState>
  <tableColumns count="1">
    <tableColumn id="1" xr3:uid="{8471C6DF-8B9C-41C4-967B-A6A58545E7F3}" name="Biomass_Utilization" dataDxfId="5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80397D0-2312-4D55-9C3A-8EB879919921}" name="Table13" displayName="Table13" ref="O2:O8" totalsRowShown="0" headerRowDxfId="57" dataDxfId="56">
  <autoFilter ref="O2:O8" xr:uid="{3E9ABF2D-6DB9-4885-9C24-FD5EB7DF6AC6}"/>
  <sortState xmlns:xlrd2="http://schemas.microsoft.com/office/spreadsheetml/2017/richdata2" ref="O3:O8">
    <sortCondition ref="O2"/>
  </sortState>
  <tableColumns count="1">
    <tableColumn id="1" xr3:uid="{AF608CD5-7F59-4EA4-9DA3-343C9D962D07}" name="Research" dataDxfId="5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C690CC6-F960-4E5F-AD6B-78B93867F5A5}" name="Table14" displayName="Table14" ref="Q2:Q6" totalsRowShown="0" headerRowDxfId="54" dataDxfId="53">
  <autoFilter ref="Q2:Q6" xr:uid="{ADAF4B61-81F5-4377-ADA6-C6A442C1C740}"/>
  <sortState xmlns:xlrd2="http://schemas.microsoft.com/office/spreadsheetml/2017/richdata2" ref="Q3:Q6">
    <sortCondition ref="Q2"/>
  </sortState>
  <tableColumns count="1">
    <tableColumn id="1" xr3:uid="{6D0591DC-434F-437C-B9CB-29C8D638F8FF}" name="Forest_Conservation" dataDxfId="5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Glossy">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12700" cap="flat" cmpd="sng" algn="ctr">
          <a:solidFill>
            <a:schemeClr val="phClr">
              <a:tint val="95000"/>
              <a:shade val="95000"/>
              <a:satMod val="120000"/>
            </a:schemeClr>
          </a:solidFill>
          <a:prstDash val="solid"/>
        </a:ln>
        <a:ln w="55000" cap="flat" cmpd="thickThin" algn="ctr">
          <a:solidFill>
            <a:schemeClr val="phClr">
              <a:tint val="90000"/>
              <a:satMod val="130000"/>
            </a:schemeClr>
          </a:solidFill>
          <a:prstDash val="solid"/>
        </a:ln>
        <a:ln w="50800" cap="flat" cmpd="sng"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table" Target="../tables/table14.xml"/><Relationship Id="rId18" Type="http://schemas.openxmlformats.org/officeDocument/2006/relationships/table" Target="../tables/table19.xml"/><Relationship Id="rId26" Type="http://schemas.openxmlformats.org/officeDocument/2006/relationships/table" Target="../tables/table27.xml"/><Relationship Id="rId3" Type="http://schemas.openxmlformats.org/officeDocument/2006/relationships/table" Target="../tables/table4.xml"/><Relationship Id="rId21" Type="http://schemas.openxmlformats.org/officeDocument/2006/relationships/table" Target="../tables/table22.xml"/><Relationship Id="rId34" Type="http://schemas.openxmlformats.org/officeDocument/2006/relationships/table" Target="../tables/table35.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33" Type="http://schemas.openxmlformats.org/officeDocument/2006/relationships/table" Target="../tables/table34.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29" Type="http://schemas.openxmlformats.org/officeDocument/2006/relationships/table" Target="../tables/table30.xml"/><Relationship Id="rId1" Type="http://schemas.openxmlformats.org/officeDocument/2006/relationships/printerSettings" Target="../printerSettings/printerSettings7.bin"/><Relationship Id="rId6" Type="http://schemas.openxmlformats.org/officeDocument/2006/relationships/table" Target="../tables/table7.xml"/><Relationship Id="rId11" Type="http://schemas.openxmlformats.org/officeDocument/2006/relationships/table" Target="../tables/table12.xml"/><Relationship Id="rId24" Type="http://schemas.openxmlformats.org/officeDocument/2006/relationships/table" Target="../tables/table25.xml"/><Relationship Id="rId32" Type="http://schemas.openxmlformats.org/officeDocument/2006/relationships/table" Target="../tables/table33.xml"/><Relationship Id="rId5" Type="http://schemas.openxmlformats.org/officeDocument/2006/relationships/table" Target="../tables/table6.xml"/><Relationship Id="rId15" Type="http://schemas.openxmlformats.org/officeDocument/2006/relationships/table" Target="../tables/table16.xml"/><Relationship Id="rId23" Type="http://schemas.openxmlformats.org/officeDocument/2006/relationships/table" Target="../tables/table24.xml"/><Relationship Id="rId28" Type="http://schemas.openxmlformats.org/officeDocument/2006/relationships/table" Target="../tables/table29.xml"/><Relationship Id="rId36" Type="http://schemas.openxmlformats.org/officeDocument/2006/relationships/table" Target="../tables/table37.xml"/><Relationship Id="rId10" Type="http://schemas.openxmlformats.org/officeDocument/2006/relationships/table" Target="../tables/table11.xml"/><Relationship Id="rId19" Type="http://schemas.openxmlformats.org/officeDocument/2006/relationships/table" Target="../tables/table20.xml"/><Relationship Id="rId31" Type="http://schemas.openxmlformats.org/officeDocument/2006/relationships/table" Target="../tables/table32.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 Id="rId27" Type="http://schemas.openxmlformats.org/officeDocument/2006/relationships/table" Target="../tables/table28.xml"/><Relationship Id="rId30" Type="http://schemas.openxmlformats.org/officeDocument/2006/relationships/table" Target="../tables/table31.xml"/><Relationship Id="rId35" Type="http://schemas.openxmlformats.org/officeDocument/2006/relationships/table" Target="../tables/table36.xml"/><Relationship Id="rId8"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871F-8CC6-47A8-A0B0-2397D57DD0BE}">
  <sheetPr>
    <pageSetUpPr fitToPage="1"/>
  </sheetPr>
  <dimension ref="A13:D47"/>
  <sheetViews>
    <sheetView showGridLines="0" showRowColHeaders="0" tabSelected="1" workbookViewId="0"/>
  </sheetViews>
  <sheetFormatPr defaultRowHeight="14.4" x14ac:dyDescent="0.3"/>
  <cols>
    <col min="1" max="1" width="17.88671875" customWidth="1"/>
    <col min="2" max="2" width="55.33203125" customWidth="1"/>
    <col min="3" max="3" width="10.5546875" hidden="1" customWidth="1"/>
    <col min="4" max="4" width="74.44140625" bestFit="1" customWidth="1"/>
  </cols>
  <sheetData>
    <row r="13" spans="2:3" x14ac:dyDescent="0.3">
      <c r="B13" s="33"/>
    </row>
    <row r="16" spans="2:3" x14ac:dyDescent="0.3">
      <c r="C16" s="22"/>
    </row>
    <row r="17" spans="1:3" x14ac:dyDescent="0.3">
      <c r="C17" s="22"/>
    </row>
    <row r="32" spans="1:3" s="8" customFormat="1" x14ac:dyDescent="0.3">
      <c r="A32"/>
    </row>
    <row r="35" spans="2:4" x14ac:dyDescent="0.3">
      <c r="B35" s="37" t="s">
        <v>0</v>
      </c>
      <c r="C35" s="38" t="s">
        <v>1</v>
      </c>
      <c r="D35" s="39" t="s">
        <v>2</v>
      </c>
    </row>
    <row r="36" spans="2:4" x14ac:dyDescent="0.3">
      <c r="B36" s="40" t="s">
        <v>3</v>
      </c>
      <c r="C36" s="41"/>
      <c r="D36" s="40" t="s">
        <v>4</v>
      </c>
    </row>
    <row r="37" spans="2:4" ht="28.8" x14ac:dyDescent="0.3">
      <c r="B37" s="42" t="s">
        <v>5</v>
      </c>
      <c r="C37" s="43"/>
      <c r="D37" s="44" t="s">
        <v>6</v>
      </c>
    </row>
    <row r="38" spans="2:4" ht="43.2" x14ac:dyDescent="0.3">
      <c r="B38" s="40" t="s">
        <v>7</v>
      </c>
      <c r="C38" s="41"/>
      <c r="D38" s="45" t="s">
        <v>8</v>
      </c>
    </row>
    <row r="39" spans="2:4" ht="43.2" x14ac:dyDescent="0.3">
      <c r="B39" s="42" t="s">
        <v>9</v>
      </c>
      <c r="C39" s="43"/>
      <c r="D39" s="46" t="s">
        <v>8</v>
      </c>
    </row>
    <row r="40" spans="2:4" ht="43.2" x14ac:dyDescent="0.3">
      <c r="B40" s="47" t="s">
        <v>10</v>
      </c>
      <c r="C40" s="48"/>
      <c r="D40" s="45" t="s">
        <v>8</v>
      </c>
    </row>
    <row r="41" spans="2:4" ht="43.2" x14ac:dyDescent="0.3">
      <c r="B41" s="42" t="s">
        <v>11</v>
      </c>
      <c r="C41" s="43"/>
      <c r="D41" s="46" t="s">
        <v>12</v>
      </c>
    </row>
    <row r="42" spans="2:4" ht="43.2" x14ac:dyDescent="0.3">
      <c r="B42" s="40" t="s">
        <v>13</v>
      </c>
      <c r="C42" s="49"/>
      <c r="D42" s="45" t="s">
        <v>14</v>
      </c>
    </row>
    <row r="43" spans="2:4" x14ac:dyDescent="0.3">
      <c r="B43" s="50" t="s">
        <v>15</v>
      </c>
      <c r="C43" s="41"/>
      <c r="D43" s="46" t="s">
        <v>16</v>
      </c>
    </row>
    <row r="44" spans="2:4" x14ac:dyDescent="0.3">
      <c r="B44" s="40" t="s">
        <v>17</v>
      </c>
      <c r="C44" s="49"/>
      <c r="D44" s="45" t="s">
        <v>18</v>
      </c>
    </row>
    <row r="45" spans="2:4" x14ac:dyDescent="0.3">
      <c r="B45" s="50" t="s">
        <v>19</v>
      </c>
      <c r="C45" s="41"/>
      <c r="D45" s="46" t="s">
        <v>18</v>
      </c>
    </row>
    <row r="46" spans="2:4" ht="28.8" x14ac:dyDescent="0.3">
      <c r="B46" s="40" t="s">
        <v>20</v>
      </c>
      <c r="C46" s="49"/>
      <c r="D46" s="45" t="s">
        <v>21</v>
      </c>
    </row>
    <row r="47" spans="2:4" x14ac:dyDescent="0.3">
      <c r="B47" s="51" t="s">
        <v>22</v>
      </c>
      <c r="C47" s="52"/>
      <c r="D47" s="53" t="s">
        <v>23</v>
      </c>
    </row>
  </sheetData>
  <sheetProtection algorithmName="SHA-512" hashValue="xnbORVRMTWrU7/Nhw+8MCWBymkVBFcBEfseuEQtb51d6m6bUpxwdxxmodCMMRUZ+yGHAhni24b6oQHxTnzcFqQ==" saltValue="ahRkGBvB1c9GB7NdiM6Bow==" spinCount="100000" sheet="1" objects="1" scenarios="1"/>
  <pageMargins left="0.7" right="0.7" top="0.75" bottom="0.75" header="0.3" footer="0.3"/>
  <pageSetup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F002C-93DB-4462-BA72-7B3C76B1EFB3}">
  <sheetPr>
    <pageSetUpPr fitToPage="1"/>
  </sheetPr>
  <dimension ref="B4:D38"/>
  <sheetViews>
    <sheetView showGridLines="0" zoomScale="80" zoomScaleNormal="80" workbookViewId="0"/>
  </sheetViews>
  <sheetFormatPr defaultColWidth="8.88671875" defaultRowHeight="14.4" x14ac:dyDescent="0.3"/>
  <cols>
    <col min="1" max="1" width="8.88671875" style="54"/>
    <col min="2" max="2" width="39.33203125" style="54" customWidth="1"/>
    <col min="3" max="3" width="98.33203125" style="54" customWidth="1"/>
    <col min="4" max="4" width="33.88671875" style="54" customWidth="1"/>
    <col min="5" max="5" width="8.88671875" style="54"/>
    <col min="6" max="6" width="15.109375" style="54" bestFit="1" customWidth="1"/>
    <col min="7" max="16384" width="8.88671875" style="54"/>
  </cols>
  <sheetData>
    <row r="4" spans="2:4" ht="25.2" x14ac:dyDescent="0.3">
      <c r="C4" s="55" t="s">
        <v>24</v>
      </c>
    </row>
    <row r="10" spans="2:4" x14ac:dyDescent="0.3">
      <c r="C10"/>
    </row>
    <row r="14" spans="2:4" x14ac:dyDescent="0.3">
      <c r="B14" s="56" t="s">
        <v>25</v>
      </c>
      <c r="C14" s="57" t="s">
        <v>26</v>
      </c>
      <c r="D14" s="57" t="s">
        <v>27</v>
      </c>
    </row>
    <row r="15" spans="2:4" x14ac:dyDescent="0.3">
      <c r="B15" s="95" t="s">
        <v>28</v>
      </c>
      <c r="C15" s="91" t="s">
        <v>29</v>
      </c>
      <c r="D15" s="91" t="s">
        <v>30</v>
      </c>
    </row>
    <row r="16" spans="2:4" x14ac:dyDescent="0.3">
      <c r="B16" s="96"/>
      <c r="C16" s="92"/>
      <c r="D16" s="92"/>
    </row>
    <row r="17" spans="2:4" x14ac:dyDescent="0.3">
      <c r="B17" s="96"/>
      <c r="C17" s="91" t="s">
        <v>31</v>
      </c>
      <c r="D17" s="91" t="s">
        <v>32</v>
      </c>
    </row>
    <row r="18" spans="2:4" x14ac:dyDescent="0.3">
      <c r="B18" s="96"/>
      <c r="C18" s="92"/>
      <c r="D18" s="92"/>
    </row>
    <row r="19" spans="2:4" x14ac:dyDescent="0.3">
      <c r="B19" s="96"/>
      <c r="C19" s="91" t="s">
        <v>33</v>
      </c>
      <c r="D19" s="91" t="s">
        <v>34</v>
      </c>
    </row>
    <row r="20" spans="2:4" x14ac:dyDescent="0.3">
      <c r="B20" s="97"/>
      <c r="C20" s="92"/>
      <c r="D20" s="92"/>
    </row>
    <row r="21" spans="2:4" x14ac:dyDescent="0.3">
      <c r="B21" s="88" t="s">
        <v>35</v>
      </c>
      <c r="C21" s="91" t="s">
        <v>33</v>
      </c>
      <c r="D21" s="91"/>
    </row>
    <row r="22" spans="2:4" x14ac:dyDescent="0.3">
      <c r="B22" s="89"/>
      <c r="C22" s="92"/>
      <c r="D22" s="92"/>
    </row>
    <row r="23" spans="2:4" x14ac:dyDescent="0.3">
      <c r="B23" s="89"/>
      <c r="C23" s="91"/>
      <c r="D23" s="93"/>
    </row>
    <row r="24" spans="2:4" x14ac:dyDescent="0.3">
      <c r="B24" s="89"/>
      <c r="C24" s="92"/>
      <c r="D24" s="94"/>
    </row>
    <row r="25" spans="2:4" x14ac:dyDescent="0.3">
      <c r="B25" s="89"/>
      <c r="C25" s="91"/>
      <c r="D25" s="91"/>
    </row>
    <row r="26" spans="2:4" x14ac:dyDescent="0.3">
      <c r="B26" s="90"/>
      <c r="C26" s="92"/>
      <c r="D26" s="92"/>
    </row>
    <row r="27" spans="2:4" x14ac:dyDescent="0.3">
      <c r="B27" s="88" t="s">
        <v>36</v>
      </c>
      <c r="C27" s="91"/>
      <c r="D27" s="91"/>
    </row>
    <row r="28" spans="2:4" x14ac:dyDescent="0.3">
      <c r="B28" s="89"/>
      <c r="C28" s="92"/>
      <c r="D28" s="92"/>
    </row>
    <row r="29" spans="2:4" x14ac:dyDescent="0.3">
      <c r="B29" s="89"/>
      <c r="C29" s="91"/>
      <c r="D29" s="91"/>
    </row>
    <row r="30" spans="2:4" x14ac:dyDescent="0.3">
      <c r="B30" s="89"/>
      <c r="C30" s="92"/>
      <c r="D30" s="92"/>
    </row>
    <row r="31" spans="2:4" x14ac:dyDescent="0.3">
      <c r="B31" s="89"/>
      <c r="C31" s="91"/>
      <c r="D31" s="91"/>
    </row>
    <row r="32" spans="2:4" x14ac:dyDescent="0.3">
      <c r="B32" s="90"/>
      <c r="C32" s="92"/>
      <c r="D32" s="92"/>
    </row>
    <row r="33" spans="2:4" x14ac:dyDescent="0.3">
      <c r="B33" s="88" t="s">
        <v>37</v>
      </c>
      <c r="C33" s="91"/>
      <c r="D33" s="91"/>
    </row>
    <row r="34" spans="2:4" x14ac:dyDescent="0.3">
      <c r="B34" s="89"/>
      <c r="C34" s="92"/>
      <c r="D34" s="92"/>
    </row>
    <row r="35" spans="2:4" x14ac:dyDescent="0.3">
      <c r="B35" s="89"/>
      <c r="C35" s="91"/>
      <c r="D35" s="91"/>
    </row>
    <row r="36" spans="2:4" x14ac:dyDescent="0.3">
      <c r="B36" s="89"/>
      <c r="C36" s="92"/>
      <c r="D36" s="92"/>
    </row>
    <row r="37" spans="2:4" x14ac:dyDescent="0.3">
      <c r="B37" s="89"/>
      <c r="C37" s="91"/>
      <c r="D37" s="91"/>
    </row>
    <row r="38" spans="2:4" x14ac:dyDescent="0.3">
      <c r="B38" s="90"/>
      <c r="C38" s="92"/>
      <c r="D38" s="92"/>
    </row>
  </sheetData>
  <sheetProtection formatCells="0" formatColumns="0" formatRows="0" insertHyperlinks="0" sort="0"/>
  <mergeCells count="28">
    <mergeCell ref="B15:B20"/>
    <mergeCell ref="C15:C16"/>
    <mergeCell ref="D15:D16"/>
    <mergeCell ref="C17:C18"/>
    <mergeCell ref="D17:D18"/>
    <mergeCell ref="C19:C20"/>
    <mergeCell ref="D19:D20"/>
    <mergeCell ref="B21:B26"/>
    <mergeCell ref="C21:C22"/>
    <mergeCell ref="D21:D22"/>
    <mergeCell ref="C23:C24"/>
    <mergeCell ref="D23:D24"/>
    <mergeCell ref="C25:C26"/>
    <mergeCell ref="D25:D26"/>
    <mergeCell ref="B27:B32"/>
    <mergeCell ref="C27:C28"/>
    <mergeCell ref="D27:D28"/>
    <mergeCell ref="C29:C30"/>
    <mergeCell ref="D29:D30"/>
    <mergeCell ref="C31:C32"/>
    <mergeCell ref="D31:D32"/>
    <mergeCell ref="B33:B38"/>
    <mergeCell ref="C33:C34"/>
    <mergeCell ref="D33:D34"/>
    <mergeCell ref="C35:C36"/>
    <mergeCell ref="D35:D36"/>
    <mergeCell ref="C37:C38"/>
    <mergeCell ref="D37:D38"/>
  </mergeCells>
  <pageMargins left="0.7" right="0.7" top="0.75" bottom="0.75" header="0.3" footer="0.3"/>
  <pageSetup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83856-BF25-4213-85B4-E71F6BA8F9EA}">
  <sheetPr codeName="Sheet7">
    <pageSetUpPr fitToPage="1"/>
  </sheetPr>
  <dimension ref="A1:N50"/>
  <sheetViews>
    <sheetView showGridLines="0" zoomScale="80" zoomScaleNormal="100" workbookViewId="0"/>
  </sheetViews>
  <sheetFormatPr defaultColWidth="9.109375" defaultRowHeight="14.4" x14ac:dyDescent="0.3"/>
  <cols>
    <col min="1" max="1" width="30.6640625" style="18" customWidth="1"/>
    <col min="2" max="2" width="58.33203125" style="18" customWidth="1"/>
    <col min="3" max="3" width="23.44140625" style="18" customWidth="1"/>
    <col min="4" max="4" width="12.44140625" style="18" customWidth="1"/>
    <col min="5" max="5" width="26.88671875" style="18" customWidth="1"/>
    <col min="6" max="7" width="34.5546875" style="18" customWidth="1"/>
    <col min="8" max="8" width="17.33203125" style="18" customWidth="1"/>
    <col min="9" max="9" width="14.88671875" style="18" customWidth="1"/>
    <col min="10" max="10" width="22.6640625" style="18" customWidth="1"/>
    <col min="11" max="11" width="17.5546875" style="18" customWidth="1"/>
    <col min="12" max="12" width="14.44140625" style="18" bestFit="1" customWidth="1"/>
    <col min="13" max="13" width="14.44140625" style="18" hidden="1" customWidth="1"/>
    <col min="14" max="14" width="51.44140625" style="18" customWidth="1"/>
    <col min="15" max="16384" width="9.109375" style="18"/>
  </cols>
  <sheetData>
    <row r="1" spans="1:14" ht="90.75" customHeight="1" x14ac:dyDescent="0.3">
      <c r="A1" s="21"/>
      <c r="E1" s="98"/>
      <c r="F1" s="98"/>
      <c r="G1" s="98"/>
      <c r="H1" s="98"/>
      <c r="I1" s="11"/>
    </row>
    <row r="2" spans="1:14" ht="15.75" customHeight="1" x14ac:dyDescent="0.3">
      <c r="A2" s="11"/>
      <c r="B2" s="11"/>
      <c r="C2" s="11"/>
      <c r="D2" s="11"/>
      <c r="E2" s="11"/>
      <c r="F2" s="11"/>
      <c r="G2" s="11"/>
      <c r="H2" s="12"/>
      <c r="I2" s="11"/>
    </row>
    <row r="3" spans="1:14" ht="15.75" customHeight="1" x14ac:dyDescent="0.3">
      <c r="A3" s="100"/>
      <c r="B3" s="11"/>
      <c r="C3" s="11"/>
      <c r="D3" s="11"/>
      <c r="E3" s="11"/>
      <c r="F3" s="11"/>
      <c r="G3" s="11"/>
      <c r="H3" s="12"/>
      <c r="I3" s="11"/>
    </row>
    <row r="4" spans="1:14" ht="15.75" customHeight="1" x14ac:dyDescent="0.3">
      <c r="A4" s="11"/>
      <c r="B4" s="11"/>
      <c r="C4" s="11"/>
      <c r="D4" s="11"/>
      <c r="E4" s="11"/>
      <c r="F4" s="11"/>
      <c r="G4" s="11"/>
      <c r="H4" s="12"/>
      <c r="I4" s="11"/>
    </row>
    <row r="5" spans="1:14" ht="15.75" customHeight="1" x14ac:dyDescent="0.3">
      <c r="A5" s="11"/>
      <c r="B5" s="11"/>
      <c r="C5" s="11"/>
      <c r="D5" s="11"/>
      <c r="E5" s="11"/>
      <c r="F5" s="11"/>
      <c r="G5" s="11"/>
      <c r="H5" s="12"/>
      <c r="I5" s="11"/>
    </row>
    <row r="6" spans="1:14" ht="15.75" customHeight="1" x14ac:dyDescent="0.3">
      <c r="A6" s="11"/>
      <c r="B6" s="11"/>
      <c r="C6" s="11"/>
      <c r="D6" s="11"/>
      <c r="E6" s="11"/>
      <c r="F6" s="11"/>
      <c r="G6" s="11"/>
      <c r="H6" s="12"/>
      <c r="I6" s="11"/>
    </row>
    <row r="7" spans="1:14" ht="15.75" customHeight="1" x14ac:dyDescent="0.3">
      <c r="A7" s="101"/>
      <c r="C7" s="11"/>
      <c r="D7" s="11"/>
      <c r="E7" s="11"/>
      <c r="F7" s="11"/>
      <c r="G7" s="11"/>
      <c r="H7" s="12"/>
      <c r="I7" s="11"/>
    </row>
    <row r="8" spans="1:14" ht="227.4" customHeight="1" x14ac:dyDescent="0.3">
      <c r="A8" s="102"/>
      <c r="B8" s="102"/>
      <c r="C8" s="102"/>
      <c r="D8" s="102"/>
      <c r="E8" s="102"/>
      <c r="F8" s="102"/>
      <c r="G8" s="11"/>
      <c r="H8" s="12"/>
      <c r="I8" s="11"/>
    </row>
    <row r="9" spans="1:14" ht="69.900000000000006" customHeight="1" x14ac:dyDescent="0.3">
      <c r="A9" s="102"/>
      <c r="B9" s="102"/>
      <c r="C9" s="102"/>
      <c r="D9" s="102"/>
      <c r="E9" s="102"/>
      <c r="F9" s="102"/>
      <c r="G9" s="11"/>
      <c r="H9" s="12"/>
      <c r="I9" s="11"/>
    </row>
    <row r="10" spans="1:14" ht="15.75" customHeight="1" x14ac:dyDescent="0.3">
      <c r="A10" s="11"/>
      <c r="B10" s="11"/>
      <c r="C10" s="11"/>
      <c r="D10" s="11"/>
      <c r="E10" s="11"/>
      <c r="F10" s="11"/>
      <c r="G10" s="11"/>
      <c r="H10" s="12"/>
      <c r="I10" s="11"/>
    </row>
    <row r="11" spans="1:14" ht="18" x14ac:dyDescent="0.3">
      <c r="A11" s="11"/>
      <c r="B11" s="11"/>
      <c r="C11" s="13"/>
      <c r="D11" s="11"/>
      <c r="E11" s="11"/>
      <c r="F11" s="11"/>
      <c r="G11" s="11"/>
      <c r="H11" s="12"/>
      <c r="I11" s="11"/>
      <c r="N11" s="103"/>
    </row>
    <row r="12" spans="1:14" ht="55.35" customHeight="1" x14ac:dyDescent="0.3">
      <c r="A12" s="11"/>
      <c r="B12" s="104" t="s">
        <v>38</v>
      </c>
      <c r="C12" s="34"/>
      <c r="D12" s="11"/>
      <c r="E12" s="11"/>
      <c r="F12" s="11"/>
      <c r="G12" s="11"/>
      <c r="H12" s="12"/>
      <c r="I12" s="11"/>
      <c r="N12" s="103"/>
    </row>
    <row r="13" spans="1:14" ht="18" x14ac:dyDescent="0.3">
      <c r="A13" s="11"/>
      <c r="B13" s="11"/>
      <c r="C13" s="11"/>
      <c r="D13" s="11"/>
      <c r="E13" s="11"/>
      <c r="F13" s="11"/>
      <c r="G13" s="11"/>
      <c r="H13" s="12"/>
      <c r="I13" s="11"/>
      <c r="N13" s="103"/>
    </row>
    <row r="14" spans="1:14" ht="15" customHeight="1" x14ac:dyDescent="0.3">
      <c r="A14" s="11"/>
      <c r="B14" s="104" t="s">
        <v>39</v>
      </c>
      <c r="C14" s="20"/>
      <c r="D14" s="11"/>
      <c r="E14" s="11"/>
      <c r="F14" s="87" t="s">
        <v>40</v>
      </c>
      <c r="G14" s="27"/>
      <c r="H14" s="26" t="str">
        <f>IF(OR(ISBLANK(J47),ISBLANK('Treatment Acres'!C14)),"",((J47/'Treatment Acres'!C14)))</f>
        <v/>
      </c>
      <c r="I14" s="105"/>
      <c r="J14" s="106" t="s">
        <v>41</v>
      </c>
      <c r="K14" s="107" t="str">
        <f>IF(OR(ISBLANK(M47),ISBLANK('Treatment Acres'!C14)),"",((M47/'Treatment Acres'!C14)))</f>
        <v/>
      </c>
    </row>
    <row r="15" spans="1:14" ht="18.75" customHeight="1" x14ac:dyDescent="0.3">
      <c r="A15" s="11"/>
      <c r="B15" s="108"/>
      <c r="C15" s="14" t="s">
        <v>42</v>
      </c>
      <c r="D15" s="11"/>
      <c r="E15" s="11"/>
      <c r="F15" s="11"/>
      <c r="G15" s="11"/>
      <c r="H15" s="15" t="s">
        <v>43</v>
      </c>
      <c r="I15" s="11"/>
      <c r="K15" s="15" t="s">
        <v>43</v>
      </c>
      <c r="N15" s="109"/>
    </row>
    <row r="16" spans="1:14" ht="30" customHeight="1" x14ac:dyDescent="0.3">
      <c r="A16" s="16"/>
      <c r="B16" s="28"/>
      <c r="C16" s="28"/>
      <c r="D16" s="28"/>
      <c r="E16" s="28"/>
      <c r="F16" s="28"/>
      <c r="G16" s="28"/>
      <c r="H16" s="28"/>
      <c r="I16" s="28"/>
      <c r="J16" s="28"/>
      <c r="K16" s="28"/>
      <c r="L16" s="110" t="s">
        <v>43</v>
      </c>
      <c r="M16" s="111"/>
      <c r="N16" s="112"/>
    </row>
    <row r="17" spans="1:14" ht="60" customHeight="1" x14ac:dyDescent="0.3">
      <c r="A17" s="17" t="s">
        <v>44</v>
      </c>
      <c r="B17" s="17" t="s">
        <v>45</v>
      </c>
      <c r="C17" s="17" t="s">
        <v>46</v>
      </c>
      <c r="D17" s="17" t="s">
        <v>47</v>
      </c>
      <c r="E17" s="17" t="s">
        <v>48</v>
      </c>
      <c r="F17" s="17" t="s">
        <v>49</v>
      </c>
      <c r="G17" s="17" t="s">
        <v>50</v>
      </c>
      <c r="H17" s="17" t="s">
        <v>51</v>
      </c>
      <c r="I17" s="17" t="s">
        <v>52</v>
      </c>
      <c r="J17" s="17" t="s">
        <v>53</v>
      </c>
      <c r="K17" s="17" t="s">
        <v>54</v>
      </c>
      <c r="L17" s="17" t="s">
        <v>55</v>
      </c>
      <c r="M17" s="17" t="s">
        <v>56</v>
      </c>
      <c r="N17" s="17" t="s">
        <v>57</v>
      </c>
    </row>
    <row r="18" spans="1:14" x14ac:dyDescent="0.3">
      <c r="A18" s="29" t="s">
        <v>269</v>
      </c>
      <c r="B18" s="29" t="s">
        <v>273</v>
      </c>
      <c r="C18" s="29" t="s">
        <v>58</v>
      </c>
      <c r="D18" s="29" t="s">
        <v>59</v>
      </c>
      <c r="E18" s="29" t="s">
        <v>60</v>
      </c>
      <c r="F18" s="29" t="s">
        <v>61</v>
      </c>
      <c r="G18" s="29"/>
      <c r="H18" s="113">
        <v>1000</v>
      </c>
      <c r="I18" s="114" t="s">
        <v>62</v>
      </c>
      <c r="J18" s="115">
        <v>350000</v>
      </c>
      <c r="K18" s="116">
        <v>0</v>
      </c>
      <c r="L18" s="116">
        <f>IF(OR(ISBLANK(Table35[[#This Row],[Grant Funds]]), ISBLANK(Table35[[#This Row],[Matching Funds]])),"",((Table35[[#This Row],[Grant Funds]]+Table35[[#This Row],[Matching Funds]])/Table35[[#This Row],[Proposed Acres To Be Treated]]))</f>
        <v>350</v>
      </c>
      <c r="M18" s="116">
        <f>Table35[[#This Row],[Grant Funds]]+Table35[[#This Row],[Matching Funds]]</f>
        <v>350000</v>
      </c>
      <c r="N18" s="29"/>
    </row>
    <row r="19" spans="1:14" ht="43.2" x14ac:dyDescent="0.3">
      <c r="A19" s="29" t="s">
        <v>270</v>
      </c>
      <c r="B19" s="29" t="s">
        <v>274</v>
      </c>
      <c r="C19" s="29" t="s">
        <v>63</v>
      </c>
      <c r="D19" s="29" t="s">
        <v>64</v>
      </c>
      <c r="E19" s="29" t="s">
        <v>65</v>
      </c>
      <c r="F19" s="29" t="s">
        <v>66</v>
      </c>
      <c r="G19" s="29" t="s">
        <v>67</v>
      </c>
      <c r="H19" s="113">
        <v>50</v>
      </c>
      <c r="I19" s="114" t="s">
        <v>62</v>
      </c>
      <c r="J19" s="115">
        <f>Table35[[#This Row],[Proposed Acres To Be Treated]]*2000</f>
        <v>100000</v>
      </c>
      <c r="K19" s="116">
        <v>25000</v>
      </c>
      <c r="L19" s="116">
        <f>IF(OR(ISBLANK(Table35[[#This Row],[Grant Funds]]), ISBLANK(Table35[[#This Row],[Matching Funds]])),"",((Table35[[#This Row],[Grant Funds]]+Table35[[#This Row],[Matching Funds]])/Table35[[#This Row],[Proposed Acres To Be Treated]]))</f>
        <v>2500</v>
      </c>
      <c r="M19" s="116">
        <f>Table35[[#This Row],[Grant Funds]]+Table35[[#This Row],[Matching Funds]]</f>
        <v>125000</v>
      </c>
      <c r="N19" s="29"/>
    </row>
    <row r="20" spans="1:14" ht="57.9" customHeight="1" x14ac:dyDescent="0.3">
      <c r="A20" s="29" t="s">
        <v>271</v>
      </c>
      <c r="B20" s="29" t="s">
        <v>274</v>
      </c>
      <c r="C20" s="29" t="s">
        <v>68</v>
      </c>
      <c r="D20" s="29" t="s">
        <v>59</v>
      </c>
      <c r="E20" s="29" t="s">
        <v>65</v>
      </c>
      <c r="F20" s="29" t="s">
        <v>66</v>
      </c>
      <c r="G20" s="29"/>
      <c r="H20" s="113">
        <v>50</v>
      </c>
      <c r="I20" s="114" t="s">
        <v>62</v>
      </c>
      <c r="J20" s="115">
        <f>Table35[[#This Row],[Proposed Acres To Be Treated]]*1000</f>
        <v>50000</v>
      </c>
      <c r="K20" s="116">
        <v>25000</v>
      </c>
      <c r="L20" s="116">
        <f>IF(OR(ISBLANK(Table35[[#This Row],[Grant Funds]]), ISBLANK(Table35[[#This Row],[Matching Funds]])),"",((Table35[[#This Row],[Grant Funds]]+Table35[[#This Row],[Matching Funds]])/Table35[[#This Row],[Proposed Acres To Be Treated]]))</f>
        <v>1500</v>
      </c>
      <c r="M20" s="116">
        <f>Table35[[#This Row],[Grant Funds]]+Table35[[#This Row],[Matching Funds]]</f>
        <v>75000</v>
      </c>
      <c r="N20" s="29"/>
    </row>
    <row r="21" spans="1:14" x14ac:dyDescent="0.3">
      <c r="A21" s="29" t="s">
        <v>272</v>
      </c>
      <c r="B21" s="29" t="s">
        <v>275</v>
      </c>
      <c r="C21" s="29" t="s">
        <v>69</v>
      </c>
      <c r="D21" s="29" t="s">
        <v>70</v>
      </c>
      <c r="E21" s="29" t="s">
        <v>71</v>
      </c>
      <c r="F21" s="29" t="s">
        <v>22</v>
      </c>
      <c r="G21" s="29"/>
      <c r="H21" s="113">
        <v>50</v>
      </c>
      <c r="I21" s="114" t="s">
        <v>62</v>
      </c>
      <c r="J21" s="115">
        <f>Table35[[#This Row],[Proposed Acres To Be Treated]]*2000</f>
        <v>100000</v>
      </c>
      <c r="K21" s="116">
        <v>25000</v>
      </c>
      <c r="L21" s="116">
        <f>IF(OR(ISBLANK(Table35[[#This Row],[Grant Funds]]), ISBLANK(Table35[[#This Row],[Matching Funds]])),"",((Table35[[#This Row],[Grant Funds]]+Table35[[#This Row],[Matching Funds]])/Table35[[#This Row],[Proposed Acres To Be Treated]]))</f>
        <v>2500</v>
      </c>
      <c r="M21" s="116">
        <f>Table35[[#This Row],[Grant Funds]]+Table35[[#This Row],[Matching Funds]]</f>
        <v>125000</v>
      </c>
      <c r="N21" s="29"/>
    </row>
    <row r="22" spans="1:14" x14ac:dyDescent="0.3">
      <c r="A22" s="30"/>
      <c r="B22" s="30"/>
      <c r="C22" s="30"/>
      <c r="D22" s="30"/>
      <c r="E22" s="30"/>
      <c r="F22" s="30"/>
      <c r="G22" s="30"/>
      <c r="H22" s="117"/>
      <c r="I22" s="118"/>
      <c r="J22" s="119"/>
      <c r="K22" s="120"/>
      <c r="L22" s="121" t="str">
        <f>IF(OR(ISBLANK(Table35[[#This Row],[Grant Funds]]), ISBLANK(Table35[[#This Row],[Matching Funds]])),"",((Table35[[#This Row],[Grant Funds]]+Table35[[#This Row],[Matching Funds]])/Table35[[#This Row],[Proposed Acres To Be Treated]]))</f>
        <v/>
      </c>
      <c r="M22" s="121">
        <f>Table35[[#This Row],[Grant Funds]]+Table35[[#This Row],[Matching Funds]]</f>
        <v>0</v>
      </c>
      <c r="N22" s="30"/>
    </row>
    <row r="23" spans="1:14" x14ac:dyDescent="0.3">
      <c r="A23" s="30"/>
      <c r="B23" s="30"/>
      <c r="C23" s="30"/>
      <c r="D23" s="30"/>
      <c r="E23" s="30"/>
      <c r="F23" s="30"/>
      <c r="G23" s="30"/>
      <c r="H23" s="117"/>
      <c r="I23" s="118"/>
      <c r="J23" s="122"/>
      <c r="K23" s="123"/>
      <c r="L23" s="121" t="str">
        <f>IF(OR(ISBLANK(Table35[[#This Row],[Grant Funds]]), ISBLANK(Table35[[#This Row],[Matching Funds]])),"",((Table35[[#This Row],[Grant Funds]]+Table35[[#This Row],[Matching Funds]])/Table35[[#This Row],[Proposed Acres To Be Treated]]))</f>
        <v/>
      </c>
      <c r="M23" s="121">
        <f>Table35[[#This Row],[Grant Funds]]+Table35[[#This Row],[Matching Funds]]</f>
        <v>0</v>
      </c>
      <c r="N23" s="30"/>
    </row>
    <row r="24" spans="1:14" x14ac:dyDescent="0.3">
      <c r="A24" s="30"/>
      <c r="B24" s="30"/>
      <c r="C24" s="30"/>
      <c r="D24" s="30"/>
      <c r="E24" s="30"/>
      <c r="F24" s="30"/>
      <c r="G24" s="30"/>
      <c r="H24" s="117"/>
      <c r="I24" s="118"/>
      <c r="J24" s="119"/>
      <c r="K24" s="120"/>
      <c r="L24" s="121" t="str">
        <f>IF(OR(ISBLANK(Table35[[#This Row],[Grant Funds]]), ISBLANK(Table35[[#This Row],[Matching Funds]])),"",((Table35[[#This Row],[Grant Funds]]+Table35[[#This Row],[Matching Funds]])/Table35[[#This Row],[Proposed Acres To Be Treated]]))</f>
        <v/>
      </c>
      <c r="M24" s="121">
        <f>Table35[[#This Row],[Grant Funds]]+Table35[[#This Row],[Matching Funds]]</f>
        <v>0</v>
      </c>
      <c r="N24" s="30"/>
    </row>
    <row r="25" spans="1:14" x14ac:dyDescent="0.3">
      <c r="A25" s="30"/>
      <c r="B25" s="30"/>
      <c r="C25" s="30"/>
      <c r="D25" s="30"/>
      <c r="E25" s="30"/>
      <c r="F25" s="30"/>
      <c r="G25" s="30"/>
      <c r="H25" s="117"/>
      <c r="I25" s="118"/>
      <c r="J25" s="122"/>
      <c r="K25" s="123"/>
      <c r="L25" s="121" t="str">
        <f>IF(OR(ISBLANK(Table35[[#This Row],[Grant Funds]]), ISBLANK(Table35[[#This Row],[Matching Funds]])),"",((Table35[[#This Row],[Grant Funds]]+Table35[[#This Row],[Matching Funds]])/Table35[[#This Row],[Proposed Acres To Be Treated]]))</f>
        <v/>
      </c>
      <c r="M25" s="121">
        <f>Table35[[#This Row],[Grant Funds]]+Table35[[#This Row],[Matching Funds]]</f>
        <v>0</v>
      </c>
      <c r="N25" s="30"/>
    </row>
    <row r="26" spans="1:14" x14ac:dyDescent="0.3">
      <c r="A26" s="30"/>
      <c r="B26" s="30"/>
      <c r="C26" s="30"/>
      <c r="D26" s="30"/>
      <c r="E26" s="30"/>
      <c r="F26" s="30"/>
      <c r="G26" s="30"/>
      <c r="H26" s="117"/>
      <c r="I26" s="118"/>
      <c r="J26" s="119"/>
      <c r="K26" s="120"/>
      <c r="L26" s="121" t="str">
        <f>IF(OR(ISBLANK(Table35[[#This Row],[Grant Funds]]), ISBLANK(Table35[[#This Row],[Matching Funds]])),"",((Table35[[#This Row],[Grant Funds]]+Table35[[#This Row],[Matching Funds]])/Table35[[#This Row],[Proposed Acres To Be Treated]]))</f>
        <v/>
      </c>
      <c r="M26" s="121">
        <f>Table35[[#This Row],[Grant Funds]]+Table35[[#This Row],[Matching Funds]]</f>
        <v>0</v>
      </c>
      <c r="N26" s="30"/>
    </row>
    <row r="27" spans="1:14" x14ac:dyDescent="0.3">
      <c r="A27" s="30"/>
      <c r="B27" s="30"/>
      <c r="C27" s="30"/>
      <c r="D27" s="30"/>
      <c r="E27" s="30"/>
      <c r="F27" s="30"/>
      <c r="G27" s="30"/>
      <c r="H27" s="117"/>
      <c r="I27" s="118"/>
      <c r="J27" s="122"/>
      <c r="K27" s="123"/>
      <c r="L27" s="121" t="str">
        <f>IF(OR(ISBLANK(Table35[[#This Row],[Grant Funds]]), ISBLANK(Table35[[#This Row],[Matching Funds]])),"",((Table35[[#This Row],[Grant Funds]]+Table35[[#This Row],[Matching Funds]])/Table35[[#This Row],[Proposed Acres To Be Treated]]))</f>
        <v/>
      </c>
      <c r="M27" s="121">
        <f>Table35[[#This Row],[Grant Funds]]+Table35[[#This Row],[Matching Funds]]</f>
        <v>0</v>
      </c>
      <c r="N27" s="30"/>
    </row>
    <row r="28" spans="1:14" x14ac:dyDescent="0.3">
      <c r="A28" s="30"/>
      <c r="B28" s="30"/>
      <c r="C28" s="30"/>
      <c r="D28" s="30"/>
      <c r="E28" s="30"/>
      <c r="F28" s="30"/>
      <c r="G28" s="30"/>
      <c r="H28" s="117"/>
      <c r="I28" s="118"/>
      <c r="J28" s="119"/>
      <c r="K28" s="120"/>
      <c r="L28" s="121" t="str">
        <f>IF(OR(ISBLANK(Table35[[#This Row],[Grant Funds]]), ISBLANK(Table35[[#This Row],[Matching Funds]])),"",((Table35[[#This Row],[Grant Funds]]+Table35[[#This Row],[Matching Funds]])/Table35[[#This Row],[Proposed Acres To Be Treated]]))</f>
        <v/>
      </c>
      <c r="M28" s="121">
        <f>Table35[[#This Row],[Grant Funds]]+Table35[[#This Row],[Matching Funds]]</f>
        <v>0</v>
      </c>
      <c r="N28" s="30"/>
    </row>
    <row r="29" spans="1:14" x14ac:dyDescent="0.3">
      <c r="A29" s="30"/>
      <c r="B29" s="30"/>
      <c r="C29" s="30"/>
      <c r="D29" s="30"/>
      <c r="E29" s="30"/>
      <c r="F29" s="30"/>
      <c r="G29" s="30"/>
      <c r="H29" s="117"/>
      <c r="I29" s="118"/>
      <c r="J29" s="122"/>
      <c r="K29" s="123"/>
      <c r="L29" s="121" t="str">
        <f>IF(OR(ISBLANK(Table35[[#This Row],[Grant Funds]]), ISBLANK(Table35[[#This Row],[Matching Funds]])),"",((Table35[[#This Row],[Grant Funds]]+Table35[[#This Row],[Matching Funds]])/Table35[[#This Row],[Proposed Acres To Be Treated]]))</f>
        <v/>
      </c>
      <c r="M29" s="121">
        <f>Table35[[#This Row],[Grant Funds]]+Table35[[#This Row],[Matching Funds]]</f>
        <v>0</v>
      </c>
      <c r="N29" s="30"/>
    </row>
    <row r="30" spans="1:14" x14ac:dyDescent="0.3">
      <c r="A30" s="30"/>
      <c r="B30" s="30"/>
      <c r="C30" s="30"/>
      <c r="D30" s="30"/>
      <c r="E30" s="30"/>
      <c r="F30" s="30"/>
      <c r="G30" s="30"/>
      <c r="H30" s="117"/>
      <c r="I30" s="118"/>
      <c r="J30" s="119"/>
      <c r="K30" s="120"/>
      <c r="L30" s="121" t="str">
        <f>IF(OR(ISBLANK(Table35[[#This Row],[Grant Funds]]), ISBLANK(Table35[[#This Row],[Matching Funds]])),"",((Table35[[#This Row],[Grant Funds]]+Table35[[#This Row],[Matching Funds]])/Table35[[#This Row],[Proposed Acres To Be Treated]]))</f>
        <v/>
      </c>
      <c r="M30" s="121">
        <f>Table35[[#This Row],[Grant Funds]]+Table35[[#This Row],[Matching Funds]]</f>
        <v>0</v>
      </c>
      <c r="N30" s="30"/>
    </row>
    <row r="31" spans="1:14" x14ac:dyDescent="0.3">
      <c r="A31" s="30"/>
      <c r="B31" s="30"/>
      <c r="C31" s="30"/>
      <c r="D31" s="30"/>
      <c r="E31" s="30"/>
      <c r="F31" s="30"/>
      <c r="G31" s="30"/>
      <c r="H31" s="117"/>
      <c r="I31" s="118"/>
      <c r="J31" s="122"/>
      <c r="K31" s="123"/>
      <c r="L31" s="121" t="str">
        <f>IF(OR(ISBLANK(Table35[[#This Row],[Grant Funds]]), ISBLANK(Table35[[#This Row],[Matching Funds]])),"",((Table35[[#This Row],[Grant Funds]]+Table35[[#This Row],[Matching Funds]])/Table35[[#This Row],[Proposed Acres To Be Treated]]))</f>
        <v/>
      </c>
      <c r="M31" s="121">
        <f>Table35[[#This Row],[Grant Funds]]+Table35[[#This Row],[Matching Funds]]</f>
        <v>0</v>
      </c>
      <c r="N31" s="30"/>
    </row>
    <row r="32" spans="1:14" x14ac:dyDescent="0.3">
      <c r="A32" s="30"/>
      <c r="B32" s="30"/>
      <c r="C32" s="30"/>
      <c r="D32" s="30"/>
      <c r="E32" s="30"/>
      <c r="F32" s="30"/>
      <c r="G32" s="30"/>
      <c r="H32" s="117"/>
      <c r="I32" s="118"/>
      <c r="J32" s="119"/>
      <c r="K32" s="120"/>
      <c r="L32" s="121" t="str">
        <f>IF(OR(ISBLANK(Table35[[#This Row],[Grant Funds]]), ISBLANK(Table35[[#This Row],[Matching Funds]])),"",((Table35[[#This Row],[Grant Funds]]+Table35[[#This Row],[Matching Funds]])/Table35[[#This Row],[Proposed Acres To Be Treated]]))</f>
        <v/>
      </c>
      <c r="M32" s="121">
        <f>Table35[[#This Row],[Grant Funds]]+Table35[[#This Row],[Matching Funds]]</f>
        <v>0</v>
      </c>
      <c r="N32" s="30"/>
    </row>
    <row r="33" spans="1:14" x14ac:dyDescent="0.3">
      <c r="A33" s="30"/>
      <c r="B33" s="30"/>
      <c r="C33" s="30"/>
      <c r="D33" s="30"/>
      <c r="E33" s="30"/>
      <c r="F33" s="30"/>
      <c r="G33" s="30"/>
      <c r="H33" s="117"/>
      <c r="I33" s="118"/>
      <c r="J33" s="122"/>
      <c r="K33" s="123"/>
      <c r="L33" s="121" t="str">
        <f>IF(OR(ISBLANK(Table35[[#This Row],[Grant Funds]]), ISBLANK(Table35[[#This Row],[Matching Funds]])),"",((Table35[[#This Row],[Grant Funds]]+Table35[[#This Row],[Matching Funds]])/Table35[[#This Row],[Proposed Acres To Be Treated]]))</f>
        <v/>
      </c>
      <c r="M33" s="121">
        <f>Table35[[#This Row],[Grant Funds]]+Table35[[#This Row],[Matching Funds]]</f>
        <v>0</v>
      </c>
      <c r="N33" s="30"/>
    </row>
    <row r="34" spans="1:14" x14ac:dyDescent="0.3">
      <c r="A34" s="30"/>
      <c r="B34" s="30"/>
      <c r="C34" s="30"/>
      <c r="D34" s="30"/>
      <c r="E34" s="30"/>
      <c r="F34" s="30"/>
      <c r="G34" s="30"/>
      <c r="H34" s="117"/>
      <c r="I34" s="118"/>
      <c r="J34" s="119"/>
      <c r="K34" s="120"/>
      <c r="L34" s="121" t="str">
        <f>IF(OR(ISBLANK(Table35[[#This Row],[Grant Funds]]), ISBLANK(Table35[[#This Row],[Matching Funds]])),"",((Table35[[#This Row],[Grant Funds]]+Table35[[#This Row],[Matching Funds]])/Table35[[#This Row],[Proposed Acres To Be Treated]]))</f>
        <v/>
      </c>
      <c r="M34" s="121">
        <f>Table35[[#This Row],[Grant Funds]]+Table35[[#This Row],[Matching Funds]]</f>
        <v>0</v>
      </c>
      <c r="N34" s="30"/>
    </row>
    <row r="35" spans="1:14" x14ac:dyDescent="0.3">
      <c r="A35" s="30"/>
      <c r="B35" s="30"/>
      <c r="C35" s="30"/>
      <c r="D35" s="30"/>
      <c r="E35" s="30"/>
      <c r="F35" s="30"/>
      <c r="G35" s="30"/>
      <c r="H35" s="117"/>
      <c r="I35" s="118"/>
      <c r="J35" s="122"/>
      <c r="K35" s="123"/>
      <c r="L35" s="121" t="str">
        <f>IF(OR(ISBLANK(Table35[[#This Row],[Grant Funds]]), ISBLANK(Table35[[#This Row],[Matching Funds]])),"",((Table35[[#This Row],[Grant Funds]]+Table35[[#This Row],[Matching Funds]])/Table35[[#This Row],[Proposed Acres To Be Treated]]))</f>
        <v/>
      </c>
      <c r="M35" s="121">
        <f>Table35[[#This Row],[Grant Funds]]+Table35[[#This Row],[Matching Funds]]</f>
        <v>0</v>
      </c>
      <c r="N35" s="30"/>
    </row>
    <row r="36" spans="1:14" x14ac:dyDescent="0.3">
      <c r="A36" s="30"/>
      <c r="B36" s="30"/>
      <c r="C36" s="30"/>
      <c r="D36" s="30"/>
      <c r="E36" s="30"/>
      <c r="F36" s="30"/>
      <c r="G36" s="30"/>
      <c r="H36" s="117"/>
      <c r="I36" s="118"/>
      <c r="J36" s="119"/>
      <c r="K36" s="120"/>
      <c r="L36" s="121" t="str">
        <f>IF(OR(ISBLANK(Table35[[#This Row],[Grant Funds]]), ISBLANK(Table35[[#This Row],[Matching Funds]])),"",((Table35[[#This Row],[Grant Funds]]+Table35[[#This Row],[Matching Funds]])/Table35[[#This Row],[Proposed Acres To Be Treated]]))</f>
        <v/>
      </c>
      <c r="M36" s="121">
        <f>Table35[[#This Row],[Grant Funds]]+Table35[[#This Row],[Matching Funds]]</f>
        <v>0</v>
      </c>
      <c r="N36" s="30"/>
    </row>
    <row r="37" spans="1:14" x14ac:dyDescent="0.3">
      <c r="A37" s="30"/>
      <c r="B37" s="30"/>
      <c r="C37" s="30"/>
      <c r="D37" s="30"/>
      <c r="E37" s="30"/>
      <c r="F37" s="30"/>
      <c r="G37" s="30"/>
      <c r="H37" s="117"/>
      <c r="I37" s="118"/>
      <c r="J37" s="122"/>
      <c r="K37" s="123"/>
      <c r="L37" s="121" t="str">
        <f>IF(OR(ISBLANK(Table35[[#This Row],[Grant Funds]]), ISBLANK(Table35[[#This Row],[Matching Funds]])),"",((Table35[[#This Row],[Grant Funds]]+Table35[[#This Row],[Matching Funds]])/Table35[[#This Row],[Proposed Acres To Be Treated]]))</f>
        <v/>
      </c>
      <c r="M37" s="121">
        <f>Table35[[#This Row],[Grant Funds]]+Table35[[#This Row],[Matching Funds]]</f>
        <v>0</v>
      </c>
      <c r="N37" s="30"/>
    </row>
    <row r="38" spans="1:14" x14ac:dyDescent="0.3">
      <c r="A38" s="30"/>
      <c r="B38" s="30"/>
      <c r="C38" s="30"/>
      <c r="D38" s="30"/>
      <c r="E38" s="30"/>
      <c r="F38" s="30"/>
      <c r="G38" s="30"/>
      <c r="H38" s="117"/>
      <c r="I38" s="118"/>
      <c r="J38" s="119"/>
      <c r="K38" s="120"/>
      <c r="L38" s="121" t="str">
        <f>IF(OR(ISBLANK(Table35[[#This Row],[Grant Funds]]), ISBLANK(Table35[[#This Row],[Matching Funds]])),"",((Table35[[#This Row],[Grant Funds]]+Table35[[#This Row],[Matching Funds]])/Table35[[#This Row],[Proposed Acres To Be Treated]]))</f>
        <v/>
      </c>
      <c r="M38" s="121">
        <f>Table35[[#This Row],[Grant Funds]]+Table35[[#This Row],[Matching Funds]]</f>
        <v>0</v>
      </c>
      <c r="N38" s="30"/>
    </row>
    <row r="39" spans="1:14" x14ac:dyDescent="0.3">
      <c r="A39" s="30"/>
      <c r="B39" s="30"/>
      <c r="C39" s="30"/>
      <c r="D39" s="30"/>
      <c r="E39" s="30"/>
      <c r="F39" s="30"/>
      <c r="G39" s="30"/>
      <c r="H39" s="117"/>
      <c r="I39" s="118"/>
      <c r="J39" s="122"/>
      <c r="K39" s="123"/>
      <c r="L39" s="121" t="str">
        <f>IF(OR(ISBLANK(Table35[[#This Row],[Grant Funds]]), ISBLANK(Table35[[#This Row],[Matching Funds]])),"",((Table35[[#This Row],[Grant Funds]]+Table35[[#This Row],[Matching Funds]])/Table35[[#This Row],[Proposed Acres To Be Treated]]))</f>
        <v/>
      </c>
      <c r="M39" s="121">
        <f>Table35[[#This Row],[Grant Funds]]+Table35[[#This Row],[Matching Funds]]</f>
        <v>0</v>
      </c>
      <c r="N39" s="30"/>
    </row>
    <row r="40" spans="1:14" x14ac:dyDescent="0.3">
      <c r="A40" s="30"/>
      <c r="B40" s="30"/>
      <c r="C40" s="30"/>
      <c r="D40" s="30"/>
      <c r="E40" s="30"/>
      <c r="F40" s="30"/>
      <c r="G40" s="30"/>
      <c r="H40" s="117"/>
      <c r="I40" s="118"/>
      <c r="J40" s="119"/>
      <c r="K40" s="120"/>
      <c r="L40" s="121" t="str">
        <f>IF(OR(ISBLANK(Table35[[#This Row],[Grant Funds]]), ISBLANK(Table35[[#This Row],[Matching Funds]])),"",((Table35[[#This Row],[Grant Funds]]+Table35[[#This Row],[Matching Funds]])/Table35[[#This Row],[Proposed Acres To Be Treated]]))</f>
        <v/>
      </c>
      <c r="M40" s="121">
        <f>Table35[[#This Row],[Grant Funds]]+Table35[[#This Row],[Matching Funds]]</f>
        <v>0</v>
      </c>
      <c r="N40" s="30"/>
    </row>
    <row r="41" spans="1:14" x14ac:dyDescent="0.3">
      <c r="A41" s="30"/>
      <c r="B41" s="30"/>
      <c r="C41" s="30"/>
      <c r="D41" s="30"/>
      <c r="E41" s="30"/>
      <c r="F41" s="30"/>
      <c r="G41" s="30"/>
      <c r="H41" s="117"/>
      <c r="I41" s="118"/>
      <c r="J41" s="122"/>
      <c r="K41" s="123"/>
      <c r="L41" s="121" t="str">
        <f>IF(OR(ISBLANK(Table35[[#This Row],[Grant Funds]]), ISBLANK(Table35[[#This Row],[Matching Funds]])),"",((Table35[[#This Row],[Grant Funds]]+Table35[[#This Row],[Matching Funds]])/Table35[[#This Row],[Proposed Acres To Be Treated]]))</f>
        <v/>
      </c>
      <c r="M41" s="121">
        <f>Table35[[#This Row],[Grant Funds]]+Table35[[#This Row],[Matching Funds]]</f>
        <v>0</v>
      </c>
      <c r="N41" s="30"/>
    </row>
    <row r="42" spans="1:14" x14ac:dyDescent="0.3">
      <c r="A42" s="30"/>
      <c r="B42" s="30"/>
      <c r="C42" s="30"/>
      <c r="D42" s="30"/>
      <c r="E42" s="30"/>
      <c r="F42" s="30"/>
      <c r="G42" s="30"/>
      <c r="H42" s="117"/>
      <c r="I42" s="118"/>
      <c r="J42" s="119"/>
      <c r="K42" s="120"/>
      <c r="L42" s="121" t="str">
        <f>IF(OR(ISBLANK(Table35[[#This Row],[Grant Funds]]), ISBLANK(Table35[[#This Row],[Matching Funds]])),"",((Table35[[#This Row],[Grant Funds]]+Table35[[#This Row],[Matching Funds]])/Table35[[#This Row],[Proposed Acres To Be Treated]]))</f>
        <v/>
      </c>
      <c r="M42" s="121">
        <f>Table35[[#This Row],[Grant Funds]]+Table35[[#This Row],[Matching Funds]]</f>
        <v>0</v>
      </c>
      <c r="N42" s="30"/>
    </row>
    <row r="43" spans="1:14" x14ac:dyDescent="0.3">
      <c r="A43" s="30"/>
      <c r="B43" s="30"/>
      <c r="C43" s="30"/>
      <c r="D43" s="30"/>
      <c r="E43" s="30"/>
      <c r="F43" s="30"/>
      <c r="G43" s="30"/>
      <c r="H43" s="117"/>
      <c r="I43" s="118"/>
      <c r="J43" s="122"/>
      <c r="K43" s="123"/>
      <c r="L43" s="121" t="str">
        <f>IF(OR(ISBLANK(Table35[[#This Row],[Grant Funds]]), ISBLANK(Table35[[#This Row],[Matching Funds]])),"",((Table35[[#This Row],[Grant Funds]]+Table35[[#This Row],[Matching Funds]])/Table35[[#This Row],[Proposed Acres To Be Treated]]))</f>
        <v/>
      </c>
      <c r="M43" s="121">
        <f>Table35[[#This Row],[Grant Funds]]+Table35[[#This Row],[Matching Funds]]</f>
        <v>0</v>
      </c>
      <c r="N43" s="30"/>
    </row>
    <row r="44" spans="1:14" x14ac:dyDescent="0.3">
      <c r="A44" s="30"/>
      <c r="B44" s="30"/>
      <c r="C44" s="30"/>
      <c r="D44" s="30"/>
      <c r="E44" s="30"/>
      <c r="F44" s="30"/>
      <c r="G44" s="30"/>
      <c r="H44" s="117"/>
      <c r="I44" s="118"/>
      <c r="J44" s="119"/>
      <c r="K44" s="120"/>
      <c r="L44" s="121" t="str">
        <f>IF(OR(ISBLANK(Table35[[#This Row],[Grant Funds]]), ISBLANK(Table35[[#This Row],[Matching Funds]])),"",((Table35[[#This Row],[Grant Funds]]+Table35[[#This Row],[Matching Funds]])/Table35[[#This Row],[Proposed Acres To Be Treated]]))</f>
        <v/>
      </c>
      <c r="M44" s="121">
        <f>Table35[[#This Row],[Grant Funds]]+Table35[[#This Row],[Matching Funds]]</f>
        <v>0</v>
      </c>
      <c r="N44" s="30"/>
    </row>
    <row r="45" spans="1:14" x14ac:dyDescent="0.3">
      <c r="A45" s="30"/>
      <c r="B45" s="30"/>
      <c r="C45" s="30"/>
      <c r="D45" s="30"/>
      <c r="E45" s="30"/>
      <c r="F45" s="30"/>
      <c r="G45" s="30"/>
      <c r="H45" s="117"/>
      <c r="I45" s="118"/>
      <c r="J45" s="122"/>
      <c r="K45" s="123"/>
      <c r="L45" s="121" t="str">
        <f>IF(OR(ISBLANK(Table35[[#This Row],[Grant Funds]]), ISBLANK(Table35[[#This Row],[Matching Funds]])),"",((Table35[[#This Row],[Grant Funds]]+Table35[[#This Row],[Matching Funds]])/Table35[[#This Row],[Proposed Acres To Be Treated]]))</f>
        <v/>
      </c>
      <c r="M45" s="121">
        <f>Table35[[#This Row],[Grant Funds]]+Table35[[#This Row],[Matching Funds]]</f>
        <v>0</v>
      </c>
      <c r="N45" s="30"/>
    </row>
    <row r="46" spans="1:14" x14ac:dyDescent="0.3">
      <c r="A46" s="30"/>
      <c r="B46" s="30"/>
      <c r="C46" s="30"/>
      <c r="D46" s="30"/>
      <c r="E46" s="30"/>
      <c r="F46" s="30"/>
      <c r="G46" s="30"/>
      <c r="H46" s="117"/>
      <c r="I46" s="118"/>
      <c r="J46" s="119"/>
      <c r="K46" s="120"/>
      <c r="L46" s="121" t="str">
        <f>IF(OR(ISBLANK(Table35[[#This Row],[Grant Funds]]), ISBLANK(Table35[[#This Row],[Matching Funds]])),"",((Table35[[#This Row],[Grant Funds]]+Table35[[#This Row],[Matching Funds]])/Table35[[#This Row],[Proposed Acres To Be Treated]]))</f>
        <v/>
      </c>
      <c r="M46" s="121">
        <f>Table35[[#This Row],[Grant Funds]]+Table35[[#This Row],[Matching Funds]]</f>
        <v>0</v>
      </c>
      <c r="N46" s="30"/>
    </row>
    <row r="47" spans="1:14" x14ac:dyDescent="0.3">
      <c r="A47" s="124" t="s">
        <v>72</v>
      </c>
      <c r="B47" s="31" t="s">
        <v>73</v>
      </c>
      <c r="C47" s="31" t="s">
        <v>73</v>
      </c>
      <c r="D47" s="31" t="s">
        <v>73</v>
      </c>
      <c r="E47" s="31" t="s">
        <v>73</v>
      </c>
      <c r="F47" s="31" t="s">
        <v>73</v>
      </c>
      <c r="G47" s="31"/>
      <c r="H47" s="125">
        <f>SUM(H22:H46)</f>
        <v>0</v>
      </c>
      <c r="I47" s="31" t="s">
        <v>73</v>
      </c>
      <c r="J47" s="126">
        <f>SUM(J22:J46)</f>
        <v>0</v>
      </c>
      <c r="K47" s="127">
        <f>SUM(K22:K46)</f>
        <v>0</v>
      </c>
      <c r="L47" s="127">
        <f>SUM(L22:L46)</f>
        <v>0</v>
      </c>
      <c r="M47" s="128">
        <f>SUM(M22:M46)</f>
        <v>0</v>
      </c>
    </row>
    <row r="48" spans="1:14" ht="72" x14ac:dyDescent="0.3">
      <c r="E48" s="32"/>
      <c r="F48" s="32"/>
      <c r="G48" s="32"/>
      <c r="H48" s="18" t="s">
        <v>74</v>
      </c>
    </row>
    <row r="49" spans="5:8" x14ac:dyDescent="0.3">
      <c r="F49" s="19"/>
      <c r="G49" s="19"/>
      <c r="H49" s="19"/>
    </row>
    <row r="50" spans="5:8" x14ac:dyDescent="0.3">
      <c r="E50" s="32"/>
      <c r="F50" s="32"/>
      <c r="G50" s="32"/>
    </row>
  </sheetData>
  <sheetProtection algorithmName="SHA-512" hashValue="dQlF5pg6CN46ChZHYw1H89FTNPUNWDZDthz+rYrtxG2DjHT1vwg1bXGAVqa9LYP0vMZo49rVWW8KNO8yZ8EQJQ==" saltValue="flQYvHtUHQUjNefjmdZ/tg==" spinCount="100000" sheet="1" selectLockedCells="1"/>
  <mergeCells count="3">
    <mergeCell ref="E1:H1"/>
    <mergeCell ref="A8:F8"/>
    <mergeCell ref="A9:F9"/>
  </mergeCells>
  <dataValidations count="13">
    <dataValidation type="list" allowBlank="1" showInputMessage="1" showErrorMessage="1" sqref="C18:C21" xr:uid="{D1BCE041-8C1D-4419-9F16-DFC741C66D42}">
      <formula1>INDIRECT("OwnershipType")</formula1>
    </dataValidation>
    <dataValidation type="list" showInputMessage="1" showErrorMessage="1" sqref="D18:D21" xr:uid="{6DDE0A06-ADF8-4FF6-AA7E-5C7C81D61D4E}">
      <formula1>INDIRECT("RAType")</formula1>
    </dataValidation>
    <dataValidation type="list" allowBlank="1" showInputMessage="1" showErrorMessage="1" sqref="E18:E21" xr:uid="{22623E60-A272-4834-AAF9-D4A16CFC012E}">
      <formula1>Objectives</formula1>
    </dataValidation>
    <dataValidation type="list" allowBlank="1" showInputMessage="1" showErrorMessage="1" promptTitle="CalMAPPER Vegetation Type" prompt="_x000a_CAL FIRE's data mapping system groups vegetation into four general fuel types: timber, woodland, brush, grass." sqref="I18:I21" xr:uid="{13665FFF-902A-411E-A5F7-815663F7FDA7}">
      <formula1>"Timber, Woodland, Brush, Grass"</formula1>
    </dataValidation>
    <dataValidation type="list" allowBlank="1" showInputMessage="1" showErrorMessage="1" promptTitle="Treatment Objective" prompt="_x000a_Refer to the CAL FIRE Forest Health Program-provided definitions of treatment objectives._x000a__x000a_If different ground-disturbing activities fall under different objectives within the same area, use as many rows as necessary to describe each accurately." sqref="E22:E46" xr:uid="{BA745DDE-9F23-4F34-8967-52000EB4EBD4}">
      <formula1>Objectives</formula1>
    </dataValidation>
    <dataValidation type="list" allowBlank="1" showInputMessage="1" showErrorMessage="1" sqref="F18:F21" xr:uid="{8BF1CB65-68BC-4103-8136-D6BBDE639A40}">
      <formula1>INDIRECT(E18)</formula1>
    </dataValidation>
    <dataValidation type="list" allowBlank="1" showInputMessage="1" showErrorMessage="1" promptTitle="Responsibility Area" prompt="_x000a_Select the responsibility area (FRA, SRA, or LRA) into which 100% of the area represented in this row falls. Only one such jurisdiction may apply per row (include as many rows as necessary). Please refer to the CAL FIRE map of jurisdiction boundaries." sqref="D22:D46" xr:uid="{80EB2F43-2C36-4CA8-8C9A-6B049DA77C4A}">
      <formula1>INDIRECT("RAType")</formula1>
    </dataValidation>
    <dataValidation allowBlank="1" showInputMessage="1" showErrorMessage="1" promptTitle="Treatment Area Name" prompt="_x000a_If multiple rows refer to the same treatment objective, jurisdiction, AND location, use one same treatment area name._x000a__x000a_Use existing/descriptive names where relevant to support identifying areas on a map." sqref="B22:B46" xr:uid="{C315A9D9-9E39-4254-ABDE-511CCE666E45}"/>
    <dataValidation type="list" allowBlank="1" showInputMessage="1" showErrorMessage="1" promptTitle="Ownership Type" prompt="_x000a_Select the ownership type that accurately describes 100% of the area represented in this row. Only one ownership type may apply per row (include as many rows as necesary). " sqref="C22:C46" xr:uid="{EAC0D7CE-B0B0-44C1-991A-DE46C873F11E}">
      <formula1>INDIRECT("OwnershipType")</formula1>
    </dataValidation>
    <dataValidation allowBlank="1" showInputMessage="1" showErrorMessage="1" promptTitle="Activity Acres" prompt="_x000a_Enter the GIS-calculated number of acres on which the work described in this row will be performed. Exclude &quot;dead zones&quot; (where work will not take place) and &quot;impact areas/zones&quot; (non-treated area included in calculations of Greenhouse Gas impacts).  " sqref="H22:H46" xr:uid="{F7587B91-9F06-458A-A5A1-012A9114972A}"/>
    <dataValidation type="list" allowBlank="1" showInputMessage="1" showErrorMessage="1" promptTitle="Broad Vegetation Type" prompt="_x000a_Refer to the definitions of timber, woodland, brush, and grass provided by CAL FIRE separately." sqref="I22:I46" xr:uid="{4AB1A1C8-06F6-4E4C-AAF9-043F5B350F6D}">
      <formula1>"Timber, Woodland, Brush, Grass"</formula1>
    </dataValidation>
    <dataValidation allowBlank="1" showInputMessage="1" showErrorMessage="1" prompt="Enter the treatment number, followed by period, followed by the component number. For example, any component of Treatment 1 would begin, &quot;1.&quot; and end with the number of the component: I.e., the treatment component numbers would be &quot;1.1, 1.2, 1.3,&quot; etc." sqref="A22:A46" xr:uid="{FFC59F85-4B90-43C9-A96C-A34B71901530}"/>
    <dataValidation type="list" allowBlank="1" showInputMessage="1" showErrorMessage="1" promptTitle="Treatment Activity" prompt="_x000a_Refer to the CAL FIRE Forest Health Program-provided definitions of treatment activities._x000a__x000a_To meet CAL FIRE reporting requirements, it is necessary to select from the standard objectives and associated activities provided. SELECT THE OBJECTIVE FIRST." sqref="F22:F46" xr:uid="{EBD287BC-AAD9-4804-876A-D29398E28A54}">
      <formula1>INDIRECT(E22)</formula1>
    </dataValidation>
  </dataValidations>
  <pageMargins left="0.7" right="0.7" top="0.75" bottom="0.75" header="0.3" footer="0.3"/>
  <pageSetup scale="38" orientation="landscape" r:id="rId1"/>
  <ignoredErrors>
    <ignoredError sqref="L25:L46 I14:J14" unlockedFormula="1"/>
    <ignoredError sqref="H47:K47" formulaRange="1"/>
  </ignoredErrors>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DBD6AD3-7387-415B-8D2F-F815B7FEF39D}">
          <x14:formula1>
            <xm:f>Menus!$BH$3:$BH$5</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35769-428D-4E4F-9195-9484AF43ADFF}">
  <sheetPr codeName="Sheet8">
    <pageSetUpPr fitToPage="1"/>
  </sheetPr>
  <dimension ref="A11:O61"/>
  <sheetViews>
    <sheetView showGridLines="0" zoomScaleNormal="100" workbookViewId="0">
      <pane xSplit="1" ySplit="2" topLeftCell="B3" activePane="bottomRight" state="frozen"/>
      <selection pane="topRight" activeCell="B49" sqref="B49:B51"/>
      <selection pane="bottomLeft" activeCell="B49" sqref="B49:B51"/>
      <selection pane="bottomRight" activeCell="A17" sqref="A17"/>
    </sheetView>
  </sheetViews>
  <sheetFormatPr defaultRowHeight="14.4" x14ac:dyDescent="0.3"/>
  <cols>
    <col min="1" max="1" width="18.5546875" customWidth="1"/>
    <col min="2" max="2" width="18" customWidth="1"/>
    <col min="3" max="3" width="61.5546875" customWidth="1"/>
    <col min="4" max="4" width="10.33203125" customWidth="1"/>
    <col min="5" max="5" width="11.33203125" style="58" customWidth="1"/>
    <col min="6" max="6" width="21" customWidth="1"/>
    <col min="7" max="7" width="21" style="59" customWidth="1"/>
    <col min="8" max="8" width="25.44140625" customWidth="1"/>
    <col min="9" max="9" width="112" customWidth="1"/>
    <col min="11" max="11" width="20.109375" hidden="1" customWidth="1"/>
    <col min="12" max="12" width="15.5546875" hidden="1" customWidth="1"/>
    <col min="13" max="13" width="13.109375" hidden="1" customWidth="1"/>
    <col min="14" max="14" width="14.109375" hidden="1" customWidth="1"/>
    <col min="15" max="15" width="16.44140625" hidden="1" customWidth="1"/>
  </cols>
  <sheetData>
    <row r="11" spans="1:15" ht="15.6" x14ac:dyDescent="0.3">
      <c r="A11" s="60"/>
      <c r="B11" s="61"/>
      <c r="C11" s="62"/>
      <c r="D11" s="62"/>
      <c r="E11" s="74"/>
      <c r="F11" s="76"/>
      <c r="G11" s="76"/>
      <c r="H11" s="60"/>
      <c r="I11" s="62"/>
      <c r="J11" s="10"/>
    </row>
    <row r="12" spans="1:15" ht="46.8" x14ac:dyDescent="0.3">
      <c r="A12" s="23" t="s">
        <v>44</v>
      </c>
      <c r="B12" s="24" t="s">
        <v>75</v>
      </c>
      <c r="C12" s="23" t="s">
        <v>76</v>
      </c>
      <c r="D12" s="23" t="s">
        <v>77</v>
      </c>
      <c r="E12" s="23" t="s">
        <v>78</v>
      </c>
      <c r="F12" s="23" t="s">
        <v>79</v>
      </c>
      <c r="G12" s="23" t="s">
        <v>80</v>
      </c>
      <c r="H12" s="75" t="s">
        <v>81</v>
      </c>
      <c r="I12" s="25" t="s">
        <v>82</v>
      </c>
      <c r="K12" s="9" t="s">
        <v>44</v>
      </c>
      <c r="L12" s="9" t="s">
        <v>83</v>
      </c>
      <c r="M12" s="9" t="s">
        <v>84</v>
      </c>
      <c r="N12" s="9" t="s">
        <v>85</v>
      </c>
      <c r="O12" s="9" t="s">
        <v>86</v>
      </c>
    </row>
    <row r="13" spans="1:15" x14ac:dyDescent="0.3">
      <c r="A13" s="77">
        <v>1</v>
      </c>
      <c r="B13" s="77" t="s">
        <v>87</v>
      </c>
      <c r="C13" s="77" t="s">
        <v>5</v>
      </c>
      <c r="D13" s="78">
        <v>43330</v>
      </c>
      <c r="E13" s="79">
        <v>43694</v>
      </c>
      <c r="F13" s="80" t="s">
        <v>88</v>
      </c>
      <c r="G13" s="81" t="s">
        <v>89</v>
      </c>
      <c r="H13" s="77" t="s">
        <v>90</v>
      </c>
      <c r="I13" s="77"/>
      <c r="K13">
        <v>1</v>
      </c>
      <c r="L13" t="e">
        <f>#REF!</f>
        <v>#REF!</v>
      </c>
      <c r="M13" t="e">
        <f>#REF!</f>
        <v>#REF!</v>
      </c>
      <c r="N13" t="e">
        <f>#REF!</f>
        <v>#REF!</v>
      </c>
      <c r="O13" t="e">
        <f>#REF!</f>
        <v>#REF!</v>
      </c>
    </row>
    <row r="14" spans="1:15" x14ac:dyDescent="0.3">
      <c r="A14" s="77">
        <v>2</v>
      </c>
      <c r="B14" s="77" t="s">
        <v>91</v>
      </c>
      <c r="C14" s="77" t="s">
        <v>92</v>
      </c>
      <c r="D14" s="78">
        <v>44367</v>
      </c>
      <c r="E14" s="79"/>
      <c r="F14" s="80" t="s">
        <v>88</v>
      </c>
      <c r="G14" s="81">
        <v>2021000123</v>
      </c>
      <c r="H14" s="77" t="s">
        <v>90</v>
      </c>
      <c r="I14" s="77"/>
      <c r="K14">
        <v>2</v>
      </c>
      <c r="L14" t="e">
        <f>#REF!</f>
        <v>#REF!</v>
      </c>
      <c r="M14" t="e">
        <f>#REF!</f>
        <v>#REF!</v>
      </c>
      <c r="N14" t="e">
        <f>#REF!</f>
        <v>#REF!</v>
      </c>
      <c r="O14" t="e">
        <f>#REF!</f>
        <v>#REF!</v>
      </c>
    </row>
    <row r="15" spans="1:15" x14ac:dyDescent="0.3">
      <c r="A15" s="77">
        <v>3</v>
      </c>
      <c r="B15" s="77" t="s">
        <v>93</v>
      </c>
      <c r="C15" s="77" t="s">
        <v>20</v>
      </c>
      <c r="D15" s="78">
        <v>44367</v>
      </c>
      <c r="E15" s="79"/>
      <c r="F15" s="80" t="s">
        <v>94</v>
      </c>
      <c r="G15" s="81" t="s">
        <v>95</v>
      </c>
      <c r="H15" s="77" t="s">
        <v>96</v>
      </c>
      <c r="I15" s="77"/>
      <c r="K15">
        <v>3</v>
      </c>
      <c r="L15" t="e">
        <f>#REF!</f>
        <v>#REF!</v>
      </c>
      <c r="M15" t="e">
        <f>#REF!</f>
        <v>#REF!</v>
      </c>
      <c r="N15" t="e">
        <f>#REF!</f>
        <v>#REF!</v>
      </c>
      <c r="O15" t="e">
        <f>#REF!</f>
        <v>#REF!</v>
      </c>
    </row>
    <row r="16" spans="1:15" x14ac:dyDescent="0.3">
      <c r="A16" s="77">
        <v>4</v>
      </c>
      <c r="B16" s="77" t="s">
        <v>97</v>
      </c>
      <c r="C16" s="77" t="s">
        <v>3</v>
      </c>
      <c r="D16" s="79" t="s">
        <v>98</v>
      </c>
      <c r="E16" s="79" t="s">
        <v>98</v>
      </c>
      <c r="F16" s="80" t="s">
        <v>99</v>
      </c>
      <c r="G16" s="81" t="s">
        <v>95</v>
      </c>
      <c r="H16" s="77" t="s">
        <v>97</v>
      </c>
      <c r="I16" s="77"/>
      <c r="K16">
        <v>4</v>
      </c>
      <c r="L16" t="e">
        <f>#REF!</f>
        <v>#REF!</v>
      </c>
      <c r="M16" t="e">
        <f>#REF!</f>
        <v>#REF!</v>
      </c>
      <c r="N16" t="e">
        <f>#REF!</f>
        <v>#REF!</v>
      </c>
      <c r="O16" t="e">
        <f>#REF!</f>
        <v>#REF!</v>
      </c>
    </row>
    <row r="17" spans="1:15" x14ac:dyDescent="0.3">
      <c r="A17" s="82"/>
      <c r="B17" s="82"/>
      <c r="C17" s="82"/>
      <c r="D17" s="83"/>
      <c r="E17" s="84"/>
      <c r="F17" s="85"/>
      <c r="G17" s="86"/>
      <c r="H17" s="82"/>
      <c r="I17" s="82"/>
    </row>
    <row r="18" spans="1:15" x14ac:dyDescent="0.3">
      <c r="A18" s="82"/>
      <c r="B18" s="82"/>
      <c r="C18" s="82"/>
      <c r="D18" s="83"/>
      <c r="E18" s="84"/>
      <c r="F18" s="85"/>
      <c r="G18" s="86"/>
      <c r="H18" s="82"/>
      <c r="I18" s="82"/>
    </row>
    <row r="19" spans="1:15" x14ac:dyDescent="0.3">
      <c r="A19" s="82"/>
      <c r="B19" s="82"/>
      <c r="C19" s="82"/>
      <c r="D19" s="83"/>
      <c r="E19" s="84"/>
      <c r="F19" s="85"/>
      <c r="G19" s="86"/>
      <c r="H19" s="82"/>
      <c r="I19" s="82"/>
    </row>
    <row r="20" spans="1:15" x14ac:dyDescent="0.3">
      <c r="A20" s="82"/>
      <c r="B20" s="82"/>
      <c r="C20" s="82"/>
      <c r="D20" s="83"/>
      <c r="E20" s="84"/>
      <c r="F20" s="85"/>
      <c r="G20" s="86"/>
      <c r="H20" s="82"/>
      <c r="I20" s="82"/>
    </row>
    <row r="21" spans="1:15" x14ac:dyDescent="0.3">
      <c r="A21" s="82"/>
      <c r="B21" s="82"/>
      <c r="C21" s="82"/>
      <c r="D21" s="83"/>
      <c r="E21" s="84"/>
      <c r="F21" s="85"/>
      <c r="G21" s="86"/>
      <c r="H21" s="82"/>
      <c r="I21" s="82"/>
    </row>
    <row r="22" spans="1:15" x14ac:dyDescent="0.3">
      <c r="A22" s="82"/>
      <c r="B22" s="82"/>
      <c r="C22" s="82"/>
      <c r="D22" s="83"/>
      <c r="E22" s="84"/>
      <c r="F22" s="85"/>
      <c r="G22" s="86"/>
      <c r="H22" s="82"/>
      <c r="I22" s="82"/>
    </row>
    <row r="23" spans="1:15" x14ac:dyDescent="0.3">
      <c r="A23" s="82"/>
      <c r="B23" s="82"/>
      <c r="C23" s="82"/>
      <c r="D23" s="83"/>
      <c r="E23" s="84"/>
      <c r="F23" s="85"/>
      <c r="G23" s="86"/>
      <c r="H23" s="82"/>
      <c r="I23" s="82"/>
    </row>
    <row r="24" spans="1:15" x14ac:dyDescent="0.3">
      <c r="A24" s="82"/>
      <c r="B24" s="82"/>
      <c r="C24" s="82"/>
      <c r="D24" s="83"/>
      <c r="E24" s="84"/>
      <c r="F24" s="85"/>
      <c r="G24" s="86"/>
      <c r="H24" s="82"/>
      <c r="I24" s="82"/>
    </row>
    <row r="25" spans="1:15" x14ac:dyDescent="0.3">
      <c r="A25" s="82"/>
      <c r="B25" s="82"/>
      <c r="C25" s="82"/>
      <c r="D25" s="83"/>
      <c r="E25" s="84"/>
      <c r="F25" s="85"/>
      <c r="G25" s="86"/>
      <c r="H25" s="82"/>
      <c r="I25" s="82"/>
    </row>
    <row r="26" spans="1:15" x14ac:dyDescent="0.3">
      <c r="A26" s="82"/>
      <c r="B26" s="82"/>
      <c r="C26" s="82"/>
      <c r="D26" s="83"/>
      <c r="E26" s="84"/>
      <c r="F26" s="85"/>
      <c r="G26" s="86"/>
      <c r="H26" s="82"/>
      <c r="I26" s="82"/>
    </row>
    <row r="27" spans="1:15" x14ac:dyDescent="0.3">
      <c r="A27" s="82"/>
      <c r="B27" s="82"/>
      <c r="C27" s="82"/>
      <c r="D27" s="83"/>
      <c r="E27" s="84"/>
      <c r="F27" s="85"/>
      <c r="G27" s="86"/>
      <c r="H27" s="82"/>
      <c r="I27" s="82"/>
    </row>
    <row r="28" spans="1:15" x14ac:dyDescent="0.3">
      <c r="A28" s="82"/>
      <c r="B28" s="82"/>
      <c r="C28" s="82"/>
      <c r="D28" s="83"/>
      <c r="E28" s="84"/>
      <c r="F28" s="85"/>
      <c r="G28" s="86"/>
      <c r="H28" s="82"/>
      <c r="I28" s="82"/>
    </row>
    <row r="29" spans="1:15" x14ac:dyDescent="0.3">
      <c r="A29" s="82"/>
      <c r="B29" s="82"/>
      <c r="C29" s="82"/>
      <c r="D29" s="83"/>
      <c r="E29" s="84"/>
      <c r="F29" s="85"/>
      <c r="G29" s="86"/>
      <c r="H29" s="82"/>
      <c r="I29" s="82"/>
    </row>
    <row r="30" spans="1:15" x14ac:dyDescent="0.3">
      <c r="A30" s="82"/>
      <c r="B30" s="82"/>
      <c r="C30" s="82"/>
      <c r="D30" s="83"/>
      <c r="E30" s="84"/>
      <c r="F30" s="85"/>
      <c r="G30" s="86"/>
      <c r="H30" s="82"/>
      <c r="I30" s="82"/>
    </row>
    <row r="31" spans="1:15" x14ac:dyDescent="0.3">
      <c r="A31" s="82"/>
      <c r="B31" s="82"/>
      <c r="C31" s="82"/>
      <c r="D31" s="83"/>
      <c r="E31" s="84"/>
      <c r="F31" s="85"/>
      <c r="G31" s="86"/>
      <c r="H31" s="82"/>
      <c r="I31" s="82"/>
      <c r="K31">
        <v>19</v>
      </c>
      <c r="L31" t="e">
        <f>#REF!</f>
        <v>#REF!</v>
      </c>
      <c r="M31" t="e">
        <f>#REF!</f>
        <v>#REF!</v>
      </c>
      <c r="N31" t="e">
        <f>#REF!</f>
        <v>#REF!</v>
      </c>
      <c r="O31" t="e">
        <f>#REF!</f>
        <v>#REF!</v>
      </c>
    </row>
    <row r="32" spans="1:15" x14ac:dyDescent="0.3">
      <c r="A32" s="82"/>
      <c r="B32" s="82"/>
      <c r="C32" s="82"/>
      <c r="D32" s="83"/>
      <c r="E32" s="84"/>
      <c r="F32" s="85"/>
      <c r="G32" s="86"/>
      <c r="H32" s="82"/>
      <c r="I32" s="82"/>
      <c r="K32">
        <v>20</v>
      </c>
      <c r="L32" t="e">
        <f>#REF!</f>
        <v>#REF!</v>
      </c>
      <c r="M32" t="e">
        <f>#REF!</f>
        <v>#REF!</v>
      </c>
      <c r="N32" t="e">
        <f>#REF!</f>
        <v>#REF!</v>
      </c>
      <c r="O32" t="e">
        <f>#REF!</f>
        <v>#REF!</v>
      </c>
    </row>
    <row r="33" spans="1:15" x14ac:dyDescent="0.3">
      <c r="A33" s="82"/>
      <c r="B33" s="82"/>
      <c r="C33" s="82"/>
      <c r="D33" s="83"/>
      <c r="E33" s="84"/>
      <c r="F33" s="85"/>
      <c r="G33" s="86"/>
      <c r="H33" s="82"/>
      <c r="I33" s="82"/>
      <c r="K33">
        <v>21</v>
      </c>
      <c r="L33" t="e">
        <f>#REF!</f>
        <v>#REF!</v>
      </c>
      <c r="M33" t="e">
        <f>#REF!</f>
        <v>#REF!</v>
      </c>
      <c r="N33" t="e">
        <f>#REF!</f>
        <v>#REF!</v>
      </c>
      <c r="O33" t="e">
        <f>#REF!</f>
        <v>#REF!</v>
      </c>
    </row>
    <row r="34" spans="1:15" x14ac:dyDescent="0.3">
      <c r="A34" s="82"/>
      <c r="B34" s="82"/>
      <c r="C34" s="82"/>
      <c r="D34" s="83"/>
      <c r="E34" s="84"/>
      <c r="F34" s="85"/>
      <c r="G34" s="86"/>
      <c r="H34" s="82"/>
      <c r="I34" s="82"/>
      <c r="K34">
        <v>22</v>
      </c>
      <c r="L34" t="e">
        <f>#REF!</f>
        <v>#REF!</v>
      </c>
      <c r="M34" t="e">
        <f>#REF!</f>
        <v>#REF!</v>
      </c>
      <c r="N34" t="e">
        <f>#REF!</f>
        <v>#REF!</v>
      </c>
      <c r="O34" t="e">
        <f>#REF!</f>
        <v>#REF!</v>
      </c>
    </row>
    <row r="35" spans="1:15" x14ac:dyDescent="0.3">
      <c r="A35" s="82"/>
      <c r="B35" s="82"/>
      <c r="C35" s="82"/>
      <c r="D35" s="83"/>
      <c r="E35" s="84"/>
      <c r="F35" s="85"/>
      <c r="G35" s="86"/>
      <c r="H35" s="82"/>
      <c r="I35" s="82"/>
      <c r="K35">
        <v>23</v>
      </c>
      <c r="L35" t="e">
        <f>#REF!</f>
        <v>#REF!</v>
      </c>
      <c r="M35" t="e">
        <f>#REF!</f>
        <v>#REF!</v>
      </c>
      <c r="N35" t="e">
        <f>#REF!</f>
        <v>#REF!</v>
      </c>
      <c r="O35" t="e">
        <f>#REF!</f>
        <v>#REF!</v>
      </c>
    </row>
    <row r="36" spans="1:15" x14ac:dyDescent="0.3">
      <c r="A36" s="82"/>
      <c r="B36" s="82"/>
      <c r="C36" s="82"/>
      <c r="D36" s="83"/>
      <c r="E36" s="84"/>
      <c r="F36" s="85"/>
      <c r="G36" s="86"/>
      <c r="H36" s="82"/>
      <c r="I36" s="82"/>
      <c r="K36">
        <v>24</v>
      </c>
      <c r="L36" t="e">
        <f>#REF!</f>
        <v>#REF!</v>
      </c>
      <c r="M36" t="e">
        <f>#REF!</f>
        <v>#REF!</v>
      </c>
      <c r="N36" t="e">
        <f>#REF!</f>
        <v>#REF!</v>
      </c>
      <c r="O36" t="e">
        <f>#REF!</f>
        <v>#REF!</v>
      </c>
    </row>
    <row r="37" spans="1:15" x14ac:dyDescent="0.3">
      <c r="A37" s="82"/>
      <c r="B37" s="82"/>
      <c r="C37" s="82"/>
      <c r="D37" s="83"/>
      <c r="E37" s="84"/>
      <c r="F37" s="85"/>
      <c r="G37" s="86"/>
      <c r="H37" s="82"/>
      <c r="I37" s="82"/>
      <c r="K37">
        <v>25</v>
      </c>
      <c r="L37" t="e">
        <f>#REF!</f>
        <v>#REF!</v>
      </c>
      <c r="M37" t="e">
        <f>#REF!</f>
        <v>#REF!</v>
      </c>
      <c r="N37" t="e">
        <f>#REF!</f>
        <v>#REF!</v>
      </c>
      <c r="O37" t="e">
        <f>#REF!</f>
        <v>#REF!</v>
      </c>
    </row>
    <row r="38" spans="1:15" x14ac:dyDescent="0.3">
      <c r="A38" s="82"/>
      <c r="B38" s="82"/>
      <c r="C38" s="82"/>
      <c r="D38" s="83"/>
      <c r="E38" s="84"/>
      <c r="F38" s="85"/>
      <c r="G38" s="86"/>
      <c r="H38" s="82"/>
      <c r="I38" s="82"/>
      <c r="K38">
        <v>26</v>
      </c>
      <c r="L38" t="e">
        <f>#REF!</f>
        <v>#REF!</v>
      </c>
      <c r="M38" t="e">
        <f>#REF!</f>
        <v>#REF!</v>
      </c>
      <c r="N38" t="e">
        <f>#REF!</f>
        <v>#REF!</v>
      </c>
      <c r="O38" t="e">
        <f>#REF!</f>
        <v>#REF!</v>
      </c>
    </row>
    <row r="39" spans="1:15" x14ac:dyDescent="0.3">
      <c r="A39" s="82"/>
      <c r="B39" s="82"/>
      <c r="C39" s="82"/>
      <c r="D39" s="83"/>
      <c r="E39" s="84"/>
      <c r="F39" s="85"/>
      <c r="G39" s="86"/>
      <c r="H39" s="82"/>
      <c r="I39" s="82"/>
      <c r="K39">
        <v>27</v>
      </c>
      <c r="L39" t="e">
        <f>#REF!</f>
        <v>#REF!</v>
      </c>
      <c r="M39" t="e">
        <f>#REF!</f>
        <v>#REF!</v>
      </c>
      <c r="N39" t="e">
        <f>#REF!</f>
        <v>#REF!</v>
      </c>
      <c r="O39" t="e">
        <f>#REF!</f>
        <v>#REF!</v>
      </c>
    </row>
    <row r="40" spans="1:15" x14ac:dyDescent="0.3">
      <c r="A40" s="82"/>
      <c r="B40" s="82"/>
      <c r="C40" s="82"/>
      <c r="D40" s="83"/>
      <c r="E40" s="84"/>
      <c r="F40" s="85"/>
      <c r="G40" s="86"/>
      <c r="H40" s="82"/>
      <c r="I40" s="82"/>
      <c r="K40">
        <v>28</v>
      </c>
      <c r="L40" t="e">
        <f>#REF!</f>
        <v>#REF!</v>
      </c>
      <c r="M40" t="e">
        <f>#REF!</f>
        <v>#REF!</v>
      </c>
      <c r="N40" t="e">
        <f>#REF!</f>
        <v>#REF!</v>
      </c>
      <c r="O40" t="e">
        <f>#REF!</f>
        <v>#REF!</v>
      </c>
    </row>
    <row r="41" spans="1:15" x14ac:dyDescent="0.3">
      <c r="A41" s="82"/>
      <c r="B41" s="82"/>
      <c r="C41" s="82"/>
      <c r="D41" s="83"/>
      <c r="E41" s="84"/>
      <c r="F41" s="85"/>
      <c r="G41" s="86"/>
      <c r="H41" s="82"/>
      <c r="I41" s="82"/>
      <c r="K41">
        <v>29</v>
      </c>
      <c r="L41" t="e">
        <f>#REF!</f>
        <v>#REF!</v>
      </c>
      <c r="M41" t="e">
        <f>#REF!</f>
        <v>#REF!</v>
      </c>
      <c r="N41" t="e">
        <f>#REF!</f>
        <v>#REF!</v>
      </c>
      <c r="O41" t="e">
        <f>#REF!</f>
        <v>#REF!</v>
      </c>
    </row>
    <row r="42" spans="1:15" x14ac:dyDescent="0.3">
      <c r="A42" s="82"/>
      <c r="B42" s="82"/>
      <c r="C42" s="82"/>
      <c r="D42" s="83"/>
      <c r="E42" s="84"/>
      <c r="F42" s="85"/>
      <c r="G42" s="86"/>
      <c r="H42" s="82"/>
      <c r="I42" s="82"/>
      <c r="K42">
        <v>30</v>
      </c>
      <c r="L42" t="e">
        <f>#REF!</f>
        <v>#REF!</v>
      </c>
      <c r="M42" t="e">
        <f>#REF!</f>
        <v>#REF!</v>
      </c>
      <c r="N42" t="e">
        <f>#REF!</f>
        <v>#REF!</v>
      </c>
      <c r="O42" t="e">
        <f>#REF!</f>
        <v>#REF!</v>
      </c>
    </row>
    <row r="43" spans="1:15" x14ac:dyDescent="0.3">
      <c r="A43" s="82"/>
      <c r="B43" s="82"/>
      <c r="C43" s="82"/>
      <c r="D43" s="83"/>
      <c r="E43" s="84"/>
      <c r="F43" s="85"/>
      <c r="G43" s="86"/>
      <c r="H43" s="82"/>
      <c r="I43" s="82"/>
    </row>
    <row r="44" spans="1:15" x14ac:dyDescent="0.3">
      <c r="A44" s="82"/>
      <c r="B44" s="82"/>
      <c r="C44" s="82"/>
      <c r="D44" s="83"/>
      <c r="E44" s="84"/>
      <c r="F44" s="85"/>
      <c r="G44" s="86"/>
      <c r="H44" s="82"/>
      <c r="I44" s="82"/>
    </row>
    <row r="45" spans="1:15" x14ac:dyDescent="0.3">
      <c r="A45" s="82"/>
      <c r="B45" s="82"/>
      <c r="C45" s="82"/>
      <c r="D45" s="83"/>
      <c r="E45" s="84"/>
      <c r="F45" s="85"/>
      <c r="G45" s="86"/>
      <c r="H45" s="82"/>
      <c r="I45" s="82"/>
    </row>
    <row r="46" spans="1:15" x14ac:dyDescent="0.3">
      <c r="A46" s="82"/>
      <c r="B46" s="82"/>
      <c r="C46" s="82"/>
      <c r="D46" s="83"/>
      <c r="E46" s="84"/>
      <c r="F46" s="85"/>
      <c r="G46" s="86"/>
      <c r="H46" s="82"/>
      <c r="I46" s="82"/>
    </row>
    <row r="47" spans="1:15" x14ac:dyDescent="0.3">
      <c r="A47" s="82"/>
      <c r="B47" s="82"/>
      <c r="C47" s="82"/>
      <c r="D47" s="83"/>
      <c r="E47" s="84"/>
      <c r="F47" s="85"/>
      <c r="G47" s="86"/>
      <c r="H47" s="82"/>
      <c r="I47" s="82"/>
      <c r="J47" s="10"/>
    </row>
    <row r="48" spans="1:15" x14ac:dyDescent="0.3">
      <c r="A48" s="82"/>
      <c r="B48" s="82"/>
      <c r="C48" s="82"/>
      <c r="D48" s="83"/>
      <c r="E48" s="84"/>
      <c r="F48" s="85"/>
      <c r="G48" s="86"/>
      <c r="H48" s="82"/>
      <c r="I48" s="82"/>
      <c r="J48" s="10"/>
    </row>
    <row r="49" spans="1:10" x14ac:dyDescent="0.3">
      <c r="A49" s="82"/>
      <c r="B49" s="82"/>
      <c r="C49" s="82"/>
      <c r="D49" s="83"/>
      <c r="E49" s="84"/>
      <c r="F49" s="85"/>
      <c r="G49" s="86"/>
      <c r="H49" s="82"/>
      <c r="I49" s="82"/>
      <c r="J49" s="10"/>
    </row>
    <row r="50" spans="1:10" x14ac:dyDescent="0.3">
      <c r="A50" s="82"/>
      <c r="B50" s="82"/>
      <c r="C50" s="82"/>
      <c r="D50" s="83"/>
      <c r="E50" s="84"/>
      <c r="F50" s="85"/>
      <c r="G50" s="86"/>
      <c r="H50" s="82"/>
      <c r="I50" s="82"/>
      <c r="J50" s="10"/>
    </row>
    <row r="51" spans="1:10" x14ac:dyDescent="0.3">
      <c r="A51" s="82"/>
      <c r="B51" s="82"/>
      <c r="C51" s="82"/>
      <c r="D51" s="83"/>
      <c r="E51" s="84"/>
      <c r="F51" s="85"/>
      <c r="G51" s="86"/>
      <c r="H51" s="82"/>
      <c r="I51" s="82"/>
      <c r="J51" s="10"/>
    </row>
    <row r="52" spans="1:10" x14ac:dyDescent="0.3">
      <c r="A52" s="82"/>
      <c r="B52" s="82"/>
      <c r="C52" s="82"/>
      <c r="D52" s="83"/>
      <c r="E52" s="84"/>
      <c r="F52" s="85"/>
      <c r="G52" s="86"/>
      <c r="H52" s="82"/>
      <c r="I52" s="82"/>
      <c r="J52" s="10"/>
    </row>
    <row r="53" spans="1:10" x14ac:dyDescent="0.3">
      <c r="A53" s="82"/>
      <c r="B53" s="82"/>
      <c r="C53" s="82"/>
      <c r="D53" s="83"/>
      <c r="E53" s="84"/>
      <c r="F53" s="85"/>
      <c r="G53" s="86"/>
      <c r="H53" s="82"/>
      <c r="I53" s="82"/>
      <c r="J53" s="10"/>
    </row>
    <row r="54" spans="1:10" x14ac:dyDescent="0.3">
      <c r="A54" s="82"/>
      <c r="B54" s="82"/>
      <c r="C54" s="82"/>
      <c r="D54" s="83"/>
      <c r="E54" s="84"/>
      <c r="F54" s="85"/>
      <c r="G54" s="86"/>
      <c r="H54" s="82"/>
      <c r="I54" s="82"/>
      <c r="J54" s="10"/>
    </row>
    <row r="55" spans="1:10" x14ac:dyDescent="0.3">
      <c r="A55" s="82"/>
      <c r="B55" s="82"/>
      <c r="C55" s="82"/>
      <c r="D55" s="83"/>
      <c r="E55" s="84"/>
      <c r="F55" s="85"/>
      <c r="G55" s="86"/>
      <c r="H55" s="82"/>
      <c r="I55" s="82"/>
      <c r="J55" s="10"/>
    </row>
    <row r="56" spans="1:10" x14ac:dyDescent="0.3">
      <c r="A56" s="82"/>
      <c r="B56" s="82"/>
      <c r="C56" s="82"/>
      <c r="D56" s="83"/>
      <c r="E56" s="84"/>
      <c r="F56" s="85"/>
      <c r="G56" s="86"/>
      <c r="H56" s="82"/>
      <c r="I56" s="82"/>
      <c r="J56" s="10"/>
    </row>
    <row r="57" spans="1:10" x14ac:dyDescent="0.3">
      <c r="A57" s="82"/>
      <c r="B57" s="82"/>
      <c r="C57" s="82"/>
      <c r="D57" s="83"/>
      <c r="E57" s="84"/>
      <c r="F57" s="85"/>
      <c r="G57" s="86"/>
      <c r="H57" s="82"/>
      <c r="I57" s="82"/>
      <c r="J57" s="10"/>
    </row>
    <row r="58" spans="1:10" x14ac:dyDescent="0.3">
      <c r="A58" s="82"/>
      <c r="B58" s="82"/>
      <c r="C58" s="82"/>
      <c r="D58" s="83"/>
      <c r="E58" s="84"/>
      <c r="F58" s="85"/>
      <c r="G58" s="86"/>
      <c r="H58" s="82"/>
      <c r="I58" s="82"/>
      <c r="J58" s="10"/>
    </row>
    <row r="59" spans="1:10" x14ac:dyDescent="0.3">
      <c r="A59" s="82"/>
      <c r="B59" s="82"/>
      <c r="C59" s="82"/>
      <c r="D59" s="83"/>
      <c r="E59" s="84"/>
      <c r="F59" s="85"/>
      <c r="G59" s="86"/>
      <c r="H59" s="82"/>
      <c r="I59" s="82"/>
      <c r="J59" s="10"/>
    </row>
    <row r="60" spans="1:10" x14ac:dyDescent="0.3">
      <c r="A60" s="82"/>
      <c r="B60" s="82"/>
      <c r="C60" s="82"/>
      <c r="D60" s="83"/>
      <c r="E60" s="84"/>
      <c r="F60" s="85"/>
      <c r="G60" s="86"/>
      <c r="H60" s="82"/>
      <c r="I60" s="82"/>
      <c r="J60" s="10"/>
    </row>
    <row r="61" spans="1:10" x14ac:dyDescent="0.3">
      <c r="A61" s="82"/>
      <c r="B61" s="82"/>
      <c r="C61" s="82"/>
      <c r="D61" s="83"/>
      <c r="E61" s="84"/>
      <c r="F61" s="85"/>
      <c r="G61" s="86"/>
      <c r="H61" s="82"/>
      <c r="I61" s="82"/>
      <c r="J61" s="10"/>
    </row>
  </sheetData>
  <sheetProtection algorithmName="SHA-512" hashValue="dUtAf4rPtNTCAi60br4dGR8qIyxqAPcQxhexEo4OvF7ITSjHysZ8prT12iS9YBg7+IRaFNDxxtyIPt7KbV8MNQ==" saltValue="bf+p8uYa89RZo61ApHMYLQ==" spinCount="100000" sheet="1" selectLockedCells="1"/>
  <conditionalFormatting sqref="B13:B61">
    <cfRule type="expression" dxfId="25" priority="7">
      <formula>AND(A13&lt;&gt;"",ISBLANK(B13))</formula>
    </cfRule>
  </conditionalFormatting>
  <conditionalFormatting sqref="C13:C61">
    <cfRule type="expression" dxfId="24" priority="6">
      <formula>AND(A13&lt;&gt;"",ISBLANK(C13))</formula>
    </cfRule>
  </conditionalFormatting>
  <conditionalFormatting sqref="D13:D61">
    <cfRule type="expression" dxfId="23" priority="8">
      <formula>AND(#REF!="Complete",ISBLANK(D13))</formula>
    </cfRule>
  </conditionalFormatting>
  <conditionalFormatting sqref="F1:F10 F13:F1048576">
    <cfRule type="cellIs" dxfId="22" priority="1" operator="equal">
      <formula>$F$14</formula>
    </cfRule>
    <cfRule type="cellIs" dxfId="21" priority="2" operator="equal">
      <formula>$F$16</formula>
    </cfRule>
    <cfRule type="cellIs" dxfId="20" priority="3" operator="equal">
      <formula>$F$15</formula>
    </cfRule>
  </conditionalFormatting>
  <conditionalFormatting sqref="F13:F61">
    <cfRule type="expression" dxfId="19" priority="9">
      <formula>AND(XFB13&lt;&gt;"",ISBLANK(F13))</formula>
    </cfRule>
  </conditionalFormatting>
  <conditionalFormatting sqref="G13:G61">
    <cfRule type="expression" dxfId="18" priority="5">
      <formula>AND(A13&lt;&gt;"",ISBLANK(G13))</formula>
    </cfRule>
  </conditionalFormatting>
  <conditionalFormatting sqref="H13:H61">
    <cfRule type="expression" dxfId="17" priority="4">
      <formula>AND(A13&lt;&gt;"",ISBLANK(H13))</formula>
    </cfRule>
  </conditionalFormatting>
  <dataValidations count="6">
    <dataValidation allowBlank="1" showInputMessage="1" showErrorMessage="1" error="Ensure the date is correct and formatted appropriately. _x000a__x000a_Acceptable format examples:_x000a_January 1, 2021_x000a_1/1/2021" promptTitle="Date filed" prompt="_x000a_Enter the date the completed document was filed with the State Clearinghouse." sqref="D13:D36" xr:uid="{2541AD58-275C-4434-9B44-BE50BE800967}"/>
    <dataValidation allowBlank="1" showInputMessage="1" showErrorMessage="1" promptTitle="Lead Agency" prompt="_x000a_Enter the name of the applicable lead agency." sqref="B13:B33 B38:B61" xr:uid="{1F1BC67A-626C-4D2E-9098-E8BEB1C82C44}"/>
    <dataValidation allowBlank="1" showInputMessage="1" showErrorMessage="1" promptTitle="Attention:" prompt="_x000a_All project treatment numbers must be listed._x000a__x000a_Ensure that all treatment numbers listed in Treatment_Tracking can be matched to the treatment numbers in Environmental_Compliance." sqref="A13:A33 A38:A61" xr:uid="{EBE022D7-E448-4408-A0BA-21228EE4A242}"/>
    <dataValidation type="date" allowBlank="1" showInputMessage="1" showErrorMessage="1" error="Ensure the date is correct and formatted appropriately. _x000a__x000a_Acceptable format examples:_x000a_January 1, 2021_x000a_1/1/2021" promptTitle="Date filed" prompt="_x000a_Enter the date the completed document was filed with the State Clearinghouse." sqref="D38:D61" xr:uid="{95823657-346C-44AD-BF00-2141905679EA}">
      <formula1>36526</formula1>
      <formula2>44927</formula2>
    </dataValidation>
    <dataValidation type="list" allowBlank="1" showInputMessage="1" showErrorMessage="1" sqref="F16 F17:F61" xr:uid="{7E0D24B7-F26F-4FEE-A9AB-AEC6E5F0AD6D}">
      <formula1>$F$14:$F$16</formula1>
    </dataValidation>
    <dataValidation allowBlank="1" showInputMessage="1" showErrorMessage="1" error="Ensure the date is correct and formatted appropriately. _x000a__x000a_Acceptable format examples:_x000a_January 1, 2021_x000a_1/1/2021" promptTitle="Expiration date" prompt="_x000a_Enter the date the document filed expires." sqref="E13:E1048576" xr:uid="{5A74BCC5-83EA-40F0-B311-F837E332C12F}"/>
  </dataValidations>
  <pageMargins left="0.7" right="0.7" top="0.75" bottom="0.75" header="0.3" footer="0.3"/>
  <pageSetup scale="3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978E1A95-036A-497D-B63E-BF1FB4F7A5AE}">
          <x14:formula1>
            <xm:f>'READ ME'!$B$36:$B$47</xm:f>
          </x14:formula1>
          <xm:sqref>C17:C61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C766E-746C-44B9-B7BF-EA47D769CD38}">
  <dimension ref="A5:Q5"/>
  <sheetViews>
    <sheetView showGridLines="0" zoomScaleNormal="100" workbookViewId="0"/>
  </sheetViews>
  <sheetFormatPr defaultRowHeight="14.4" x14ac:dyDescent="0.3"/>
  <sheetData>
    <row r="5" spans="1:17" ht="18" x14ac:dyDescent="0.35">
      <c r="A5" s="99" t="s">
        <v>100</v>
      </c>
      <c r="B5" s="99"/>
      <c r="C5" s="99"/>
      <c r="D5" s="99"/>
      <c r="E5" s="99"/>
      <c r="F5" s="99"/>
      <c r="G5" s="99"/>
      <c r="H5" s="99"/>
      <c r="I5" s="99"/>
      <c r="J5" s="99"/>
      <c r="K5" s="99"/>
      <c r="L5" s="99"/>
      <c r="M5" s="99"/>
      <c r="N5" s="99"/>
      <c r="O5" s="99"/>
      <c r="P5" s="99"/>
      <c r="Q5" s="99"/>
    </row>
  </sheetData>
  <sheetProtection algorithmName="SHA-512" hashValue="dh0tbDsyGULzAkvIg2Jb/TlWRMrqiOSyUyIHD/nNMSECmBpg3L2NkmBOM46APKGJmwmIZ9H9Ali54j5nKpMFaw==" saltValue="gjqT4b0DUxh1QQ8qpjCGiw==" spinCount="100000" sheet="1" objects="1" scenarios="1"/>
  <mergeCells count="1">
    <mergeCell ref="A5:Q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2F1C8-DBDF-4D19-A166-B9E4B91A4067}">
  <sheetPr>
    <pageSetUpPr autoPageBreaks="0"/>
  </sheetPr>
  <dimension ref="B5:P32"/>
  <sheetViews>
    <sheetView showGridLines="0" topLeftCell="A16" zoomScale="90" zoomScaleNormal="90" workbookViewId="0">
      <selection activeCell="U9" sqref="U9"/>
    </sheetView>
  </sheetViews>
  <sheetFormatPr defaultRowHeight="14.4" x14ac:dyDescent="0.3"/>
  <cols>
    <col min="2" max="2" width="23.5546875" bestFit="1" customWidth="1"/>
    <col min="3" max="3" width="3.6640625" customWidth="1"/>
    <col min="4" max="4" width="20.6640625" style="1" customWidth="1"/>
    <col min="5" max="5" width="3.6640625" customWidth="1"/>
    <col min="6" max="6" width="20.6640625" style="68" customWidth="1"/>
    <col min="7" max="7" width="3.6640625" customWidth="1"/>
    <col min="8" max="8" width="20.6640625" style="1" customWidth="1"/>
    <col min="9" max="9" width="3.6640625" customWidth="1"/>
    <col min="10" max="10" width="20.6640625" style="1" customWidth="1"/>
    <col min="11" max="11" width="3.6640625" customWidth="1"/>
    <col min="12" max="12" width="20.6640625" style="1" customWidth="1"/>
    <col min="13" max="13" width="3.6640625" customWidth="1"/>
    <col min="14" max="14" width="20.6640625" style="1" customWidth="1"/>
    <col min="15" max="15" width="3.6640625" customWidth="1"/>
    <col min="16" max="16" width="20.6640625" style="1" customWidth="1"/>
  </cols>
  <sheetData>
    <row r="5" spans="2:16" ht="15" thickBot="1" x14ac:dyDescent="0.35"/>
    <row r="6" spans="2:16" ht="36.6" thickBot="1" x14ac:dyDescent="0.35">
      <c r="B6" s="73" t="s">
        <v>48</v>
      </c>
      <c r="D6" s="64" t="s">
        <v>101</v>
      </c>
      <c r="E6" s="63"/>
      <c r="F6" s="64" t="s">
        <v>71</v>
      </c>
      <c r="G6" s="63"/>
      <c r="H6" s="64" t="s">
        <v>22</v>
      </c>
      <c r="I6" s="63"/>
      <c r="J6" s="64" t="s">
        <v>102</v>
      </c>
      <c r="K6" s="63"/>
      <c r="L6" s="64" t="s">
        <v>103</v>
      </c>
      <c r="M6" s="63"/>
      <c r="N6" s="64" t="s">
        <v>60</v>
      </c>
      <c r="O6" s="63"/>
      <c r="P6" s="64" t="s">
        <v>65</v>
      </c>
    </row>
    <row r="8" spans="2:16" x14ac:dyDescent="0.3">
      <c r="B8" s="59"/>
    </row>
    <row r="9" spans="2:16" x14ac:dyDescent="0.3">
      <c r="B9" s="59"/>
    </row>
    <row r="10" spans="2:16" x14ac:dyDescent="0.3">
      <c r="B10" s="59"/>
    </row>
    <row r="11" spans="2:16" x14ac:dyDescent="0.3">
      <c r="B11" s="59"/>
    </row>
    <row r="12" spans="2:16" x14ac:dyDescent="0.3">
      <c r="B12" s="59"/>
    </row>
    <row r="13" spans="2:16" ht="15" thickBot="1" x14ac:dyDescent="0.35">
      <c r="B13" s="59"/>
    </row>
    <row r="14" spans="2:16" ht="29.4" thickBot="1" x14ac:dyDescent="0.35">
      <c r="B14" s="59"/>
      <c r="D14" s="65" t="s">
        <v>104</v>
      </c>
      <c r="F14" s="65" t="s">
        <v>105</v>
      </c>
      <c r="H14" s="72" t="s">
        <v>22</v>
      </c>
      <c r="J14" s="69" t="s">
        <v>105</v>
      </c>
      <c r="L14" s="69" t="s">
        <v>106</v>
      </c>
      <c r="N14" s="69" t="s">
        <v>107</v>
      </c>
      <c r="P14" s="69" t="s">
        <v>108</v>
      </c>
    </row>
    <row r="15" spans="2:16" ht="28.8" x14ac:dyDescent="0.3">
      <c r="B15" s="59"/>
      <c r="D15" s="66" t="s">
        <v>109</v>
      </c>
      <c r="F15" s="66" t="s">
        <v>110</v>
      </c>
      <c r="J15" s="70" t="s">
        <v>111</v>
      </c>
      <c r="L15" s="70" t="s">
        <v>22</v>
      </c>
      <c r="N15" s="70" t="s">
        <v>112</v>
      </c>
      <c r="P15" s="70" t="s">
        <v>113</v>
      </c>
    </row>
    <row r="16" spans="2:16" ht="43.8" thickBot="1" x14ac:dyDescent="0.35">
      <c r="B16" s="59"/>
      <c r="D16" s="66" t="s">
        <v>114</v>
      </c>
      <c r="F16" s="66" t="s">
        <v>115</v>
      </c>
      <c r="J16" s="70" t="s">
        <v>116</v>
      </c>
      <c r="L16" s="71" t="s">
        <v>117</v>
      </c>
      <c r="N16" s="70" t="s">
        <v>118</v>
      </c>
      <c r="P16" s="70" t="s">
        <v>66</v>
      </c>
    </row>
    <row r="17" spans="2:16" ht="29.4" thickBot="1" x14ac:dyDescent="0.35">
      <c r="B17" s="59"/>
      <c r="D17" s="66" t="s">
        <v>119</v>
      </c>
      <c r="F17" s="66" t="s">
        <v>120</v>
      </c>
      <c r="J17" s="70" t="s">
        <v>112</v>
      </c>
      <c r="N17" s="70" t="s">
        <v>22</v>
      </c>
      <c r="P17" s="71" t="s">
        <v>121</v>
      </c>
    </row>
    <row r="18" spans="2:16" ht="28.8" x14ac:dyDescent="0.3">
      <c r="B18" s="59"/>
      <c r="D18" s="66" t="s">
        <v>122</v>
      </c>
      <c r="F18" s="66" t="s">
        <v>123</v>
      </c>
      <c r="J18" s="70" t="s">
        <v>124</v>
      </c>
      <c r="N18" s="70" t="s">
        <v>125</v>
      </c>
    </row>
    <row r="19" spans="2:16" x14ac:dyDescent="0.3">
      <c r="B19" s="59"/>
      <c r="D19" s="66" t="s">
        <v>22</v>
      </c>
      <c r="F19" s="66" t="s">
        <v>126</v>
      </c>
      <c r="J19" s="70" t="s">
        <v>118</v>
      </c>
      <c r="N19" s="70" t="s">
        <v>117</v>
      </c>
    </row>
    <row r="20" spans="2:16" x14ac:dyDescent="0.3">
      <c r="B20" s="59"/>
      <c r="D20" s="66" t="s">
        <v>127</v>
      </c>
      <c r="F20" s="66" t="s">
        <v>112</v>
      </c>
      <c r="J20" s="70" t="s">
        <v>22</v>
      </c>
      <c r="N20" s="70" t="s">
        <v>61</v>
      </c>
    </row>
    <row r="21" spans="2:16" ht="29.4" thickBot="1" x14ac:dyDescent="0.35">
      <c r="B21" s="59"/>
      <c r="D21" s="67" t="s">
        <v>128</v>
      </c>
      <c r="F21" s="66" t="s">
        <v>118</v>
      </c>
      <c r="J21" s="70" t="s">
        <v>129</v>
      </c>
      <c r="N21" s="71" t="s">
        <v>130</v>
      </c>
    </row>
    <row r="22" spans="2:16" x14ac:dyDescent="0.3">
      <c r="B22" s="59"/>
      <c r="F22" s="66" t="s">
        <v>131</v>
      </c>
      <c r="J22" s="70" t="s">
        <v>127</v>
      </c>
    </row>
    <row r="23" spans="2:16" x14ac:dyDescent="0.3">
      <c r="B23" s="59"/>
      <c r="F23" s="66" t="s">
        <v>132</v>
      </c>
      <c r="J23" s="70" t="s">
        <v>128</v>
      </c>
    </row>
    <row r="24" spans="2:16" ht="28.8" x14ac:dyDescent="0.3">
      <c r="B24" s="59"/>
      <c r="F24" s="66" t="s">
        <v>133</v>
      </c>
      <c r="J24" s="70" t="s">
        <v>134</v>
      </c>
    </row>
    <row r="25" spans="2:16" ht="43.2" x14ac:dyDescent="0.3">
      <c r="B25" s="59"/>
      <c r="F25" s="66" t="s">
        <v>22</v>
      </c>
      <c r="J25" s="70" t="s">
        <v>135</v>
      </c>
    </row>
    <row r="26" spans="2:16" x14ac:dyDescent="0.3">
      <c r="F26" s="66" t="s">
        <v>129</v>
      </c>
      <c r="J26" s="70" t="s">
        <v>136</v>
      </c>
    </row>
    <row r="27" spans="2:16" x14ac:dyDescent="0.3">
      <c r="F27" s="66" t="s">
        <v>127</v>
      </c>
      <c r="J27" s="70" t="s">
        <v>137</v>
      </c>
    </row>
    <row r="28" spans="2:16" ht="15" thickBot="1" x14ac:dyDescent="0.35">
      <c r="F28" s="66" t="s">
        <v>128</v>
      </c>
      <c r="J28" s="71" t="s">
        <v>138</v>
      </c>
    </row>
    <row r="29" spans="2:16" x14ac:dyDescent="0.3">
      <c r="F29" s="66" t="s">
        <v>134</v>
      </c>
    </row>
    <row r="30" spans="2:16" x14ac:dyDescent="0.3">
      <c r="F30" s="66" t="s">
        <v>139</v>
      </c>
    </row>
    <row r="31" spans="2:16" x14ac:dyDescent="0.3">
      <c r="F31" s="66" t="s">
        <v>137</v>
      </c>
    </row>
    <row r="32" spans="2:16" ht="15" thickBot="1" x14ac:dyDescent="0.35">
      <c r="F32" s="67" t="s">
        <v>138</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80A7F-D342-47D3-9E71-6A954858196D}">
  <sheetPr codeName="Sheet10"/>
  <dimension ref="A2:BH90"/>
  <sheetViews>
    <sheetView topLeftCell="B1" zoomScaleNormal="100" workbookViewId="0">
      <selection activeCell="T3" sqref="T3:T6"/>
    </sheetView>
  </sheetViews>
  <sheetFormatPr defaultRowHeight="14.4" x14ac:dyDescent="0.3"/>
  <cols>
    <col min="1" max="1" width="37.6640625" bestFit="1" customWidth="1"/>
    <col min="2" max="2" width="4.5546875" customWidth="1"/>
    <col min="3" max="3" width="25" customWidth="1"/>
    <col min="4" max="4" width="9.109375" hidden="1" customWidth="1"/>
    <col min="5" max="5" width="28.6640625" customWidth="1"/>
    <col min="6" max="6" width="0" hidden="1" customWidth="1"/>
    <col min="7" max="7" width="23.33203125" bestFit="1" customWidth="1"/>
    <col min="8" max="8" width="0" hidden="1" customWidth="1"/>
    <col min="9" max="9" width="33.109375" customWidth="1"/>
    <col min="10" max="10" width="0" hidden="1" customWidth="1"/>
    <col min="11" max="11" width="25.5546875" customWidth="1"/>
    <col min="12" max="12" width="0" hidden="1" customWidth="1"/>
    <col min="13" max="13" width="34.33203125" customWidth="1"/>
    <col min="14" max="14" width="0" hidden="1" customWidth="1"/>
    <col min="15" max="15" width="23.109375" customWidth="1"/>
    <col min="16" max="16" width="0" hidden="1" customWidth="1"/>
    <col min="17" max="17" width="30.109375" bestFit="1" customWidth="1"/>
    <col min="18" max="19" width="0" hidden="1" customWidth="1"/>
    <col min="20" max="20" width="50.33203125" customWidth="1"/>
    <col min="21" max="21" width="0" hidden="1" customWidth="1"/>
    <col min="22" max="22" width="12.33203125" customWidth="1"/>
    <col min="23" max="23" width="4" customWidth="1"/>
    <col min="24" max="24" width="20.109375" customWidth="1"/>
    <col min="25" max="25" width="4.6640625" customWidth="1"/>
    <col min="26" max="26" width="13.33203125" customWidth="1"/>
    <col min="27" max="27" width="5" customWidth="1"/>
    <col min="28" max="28" width="18.109375" customWidth="1"/>
    <col min="29" max="29" width="4.44140625" customWidth="1"/>
    <col min="30" max="30" width="13.33203125" customWidth="1"/>
    <col min="31" max="31" width="3.6640625" customWidth="1"/>
    <col min="32" max="32" width="73.44140625" customWidth="1"/>
    <col min="33" max="33" width="3.44140625" customWidth="1"/>
    <col min="34" max="34" width="19.44140625" customWidth="1"/>
    <col min="35" max="35" width="3.6640625" customWidth="1"/>
    <col min="36" max="36" width="14" customWidth="1"/>
    <col min="37" max="37" width="3.6640625" customWidth="1"/>
    <col min="39" max="39" width="3.6640625" customWidth="1"/>
    <col min="40" max="40" width="47.5546875" style="1" customWidth="1"/>
    <col min="41" max="41" width="4" customWidth="1"/>
    <col min="42" max="42" width="55.6640625" customWidth="1"/>
    <col min="43" max="43" width="5.6640625" customWidth="1"/>
    <col min="44" max="44" width="25.88671875" customWidth="1"/>
    <col min="46" max="46" width="39.5546875" customWidth="1"/>
    <col min="47" max="47" width="47.109375" customWidth="1"/>
    <col min="52" max="52" width="11.88671875" customWidth="1"/>
    <col min="54" max="54" width="34.5546875" customWidth="1"/>
    <col min="55" max="55" width="10" customWidth="1"/>
    <col min="56" max="56" width="27" customWidth="1"/>
    <col min="57" max="57" width="22.6640625" customWidth="1"/>
    <col min="58" max="58" width="34.44140625" customWidth="1"/>
    <col min="60" max="60" width="35.88671875" customWidth="1"/>
  </cols>
  <sheetData>
    <row r="2" spans="1:60" ht="15" customHeight="1" x14ac:dyDescent="0.3">
      <c r="A2" s="1" t="s">
        <v>140</v>
      </c>
      <c r="B2" s="1"/>
      <c r="C2" t="s">
        <v>141</v>
      </c>
      <c r="E2" s="2" t="s">
        <v>71</v>
      </c>
      <c r="F2" s="2"/>
      <c r="G2" s="2" t="s">
        <v>103</v>
      </c>
      <c r="H2" s="2"/>
      <c r="I2" s="2" t="s">
        <v>102</v>
      </c>
      <c r="J2" s="2"/>
      <c r="K2" s="2" t="s">
        <v>60</v>
      </c>
      <c r="L2" s="2"/>
      <c r="M2" s="2" t="s">
        <v>101</v>
      </c>
      <c r="N2" s="2"/>
      <c r="O2" s="2" t="s">
        <v>142</v>
      </c>
      <c r="P2" s="2"/>
      <c r="Q2" s="2" t="s">
        <v>143</v>
      </c>
      <c r="R2" s="2"/>
      <c r="S2" s="2"/>
      <c r="T2" s="2" t="s">
        <v>65</v>
      </c>
      <c r="U2" s="2"/>
      <c r="V2" s="3" t="s">
        <v>22</v>
      </c>
      <c r="X2" s="1" t="s">
        <v>144</v>
      </c>
      <c r="Z2" t="s">
        <v>145</v>
      </c>
      <c r="AB2" t="s">
        <v>146</v>
      </c>
      <c r="AD2" t="s">
        <v>147</v>
      </c>
      <c r="AF2" t="s">
        <v>148</v>
      </c>
      <c r="AH2" t="s">
        <v>149</v>
      </c>
      <c r="AJ2" t="s">
        <v>150</v>
      </c>
      <c r="AL2" t="s">
        <v>151</v>
      </c>
      <c r="AN2" s="5" t="s">
        <v>152</v>
      </c>
      <c r="AP2" s="5" t="s">
        <v>153</v>
      </c>
      <c r="AR2" t="s">
        <v>154</v>
      </c>
      <c r="AT2" t="s">
        <v>155</v>
      </c>
      <c r="AU2" t="s">
        <v>156</v>
      </c>
      <c r="AW2" t="s">
        <v>157</v>
      </c>
      <c r="AX2" t="s">
        <v>158</v>
      </c>
      <c r="AZ2" t="s">
        <v>159</v>
      </c>
      <c r="BB2" t="s">
        <v>160</v>
      </c>
      <c r="BD2" t="s">
        <v>161</v>
      </c>
      <c r="BF2" t="s">
        <v>162</v>
      </c>
      <c r="BH2" t="s">
        <v>163</v>
      </c>
    </row>
    <row r="3" spans="1:60" ht="15" customHeight="1" x14ac:dyDescent="0.3">
      <c r="A3" t="s">
        <v>164</v>
      </c>
      <c r="C3" s="2" t="s">
        <v>101</v>
      </c>
      <c r="D3" s="2"/>
      <c r="E3" t="s">
        <v>105</v>
      </c>
      <c r="G3" t="s">
        <v>106</v>
      </c>
      <c r="I3" t="s">
        <v>105</v>
      </c>
      <c r="K3" t="s">
        <v>107</v>
      </c>
      <c r="M3" t="s">
        <v>104</v>
      </c>
      <c r="O3" t="s">
        <v>165</v>
      </c>
      <c r="Q3" t="s">
        <v>166</v>
      </c>
      <c r="T3" s="35" t="s">
        <v>108</v>
      </c>
      <c r="V3" t="s">
        <v>22</v>
      </c>
      <c r="X3" s="4" t="s">
        <v>94</v>
      </c>
      <c r="Z3" t="s">
        <v>59</v>
      </c>
      <c r="AB3" s="6">
        <v>44348</v>
      </c>
      <c r="AD3" t="s">
        <v>167</v>
      </c>
      <c r="AF3" s="1" t="s">
        <v>168</v>
      </c>
      <c r="AH3" t="s">
        <v>169</v>
      </c>
      <c r="AJ3" t="s">
        <v>170</v>
      </c>
      <c r="AL3">
        <v>2021</v>
      </c>
      <c r="AN3" s="1" t="s">
        <v>171</v>
      </c>
      <c r="AP3" s="1" t="s">
        <v>172</v>
      </c>
      <c r="AR3" t="s">
        <v>173</v>
      </c>
      <c r="AT3" t="s">
        <v>174</v>
      </c>
      <c r="AU3" t="s">
        <v>175</v>
      </c>
      <c r="AW3" t="s">
        <v>167</v>
      </c>
      <c r="AX3" t="s">
        <v>176</v>
      </c>
      <c r="AZ3" t="s">
        <v>157</v>
      </c>
      <c r="BB3" t="s">
        <v>177</v>
      </c>
      <c r="BD3" t="s">
        <v>178</v>
      </c>
      <c r="BF3" t="s">
        <v>179</v>
      </c>
      <c r="BH3" t="s">
        <v>180</v>
      </c>
    </row>
    <row r="4" spans="1:60" x14ac:dyDescent="0.3">
      <c r="A4" t="s">
        <v>181</v>
      </c>
      <c r="C4" s="2" t="s">
        <v>71</v>
      </c>
      <c r="D4" s="2"/>
      <c r="E4" t="s">
        <v>110</v>
      </c>
      <c r="G4" t="s">
        <v>22</v>
      </c>
      <c r="I4" t="s">
        <v>111</v>
      </c>
      <c r="K4" t="s">
        <v>112</v>
      </c>
      <c r="M4" t="s">
        <v>109</v>
      </c>
      <c r="O4" t="s">
        <v>165</v>
      </c>
      <c r="Q4" t="s">
        <v>22</v>
      </c>
      <c r="T4" s="36" t="s">
        <v>113</v>
      </c>
      <c r="X4" s="4" t="s">
        <v>88</v>
      </c>
      <c r="Z4" t="s">
        <v>64</v>
      </c>
      <c r="AB4" s="6">
        <v>44440</v>
      </c>
      <c r="AD4" t="s">
        <v>182</v>
      </c>
      <c r="AF4" s="1" t="s">
        <v>183</v>
      </c>
      <c r="AH4" t="s">
        <v>88</v>
      </c>
      <c r="AJ4" t="s">
        <v>184</v>
      </c>
      <c r="AL4">
        <v>2022</v>
      </c>
      <c r="AN4" s="1" t="s">
        <v>185</v>
      </c>
      <c r="AP4" s="1" t="s">
        <v>186</v>
      </c>
      <c r="AR4" t="s">
        <v>187</v>
      </c>
      <c r="AT4" t="s">
        <v>188</v>
      </c>
      <c r="AU4" t="s">
        <v>175</v>
      </c>
      <c r="AW4" t="s">
        <v>182</v>
      </c>
      <c r="AZ4" t="s">
        <v>158</v>
      </c>
      <c r="BB4" t="s">
        <v>189</v>
      </c>
      <c r="BD4" t="s">
        <v>190</v>
      </c>
      <c r="BF4" t="s">
        <v>191</v>
      </c>
      <c r="BH4" t="s">
        <v>192</v>
      </c>
    </row>
    <row r="5" spans="1:60" ht="15" customHeight="1" x14ac:dyDescent="0.3">
      <c r="A5" t="s">
        <v>193</v>
      </c>
      <c r="C5" s="3" t="s">
        <v>22</v>
      </c>
      <c r="D5" s="2"/>
      <c r="E5" t="s">
        <v>115</v>
      </c>
      <c r="G5" t="s">
        <v>117</v>
      </c>
      <c r="I5" t="s">
        <v>116</v>
      </c>
      <c r="K5" t="s">
        <v>118</v>
      </c>
      <c r="M5" t="s">
        <v>114</v>
      </c>
      <c r="O5" t="s">
        <v>194</v>
      </c>
      <c r="Q5" t="s">
        <v>195</v>
      </c>
      <c r="T5" s="35" t="s">
        <v>66</v>
      </c>
      <c r="X5" s="4" t="s">
        <v>98</v>
      </c>
      <c r="Z5" t="s">
        <v>70</v>
      </c>
      <c r="AB5" s="6">
        <v>44531</v>
      </c>
      <c r="AF5" s="1" t="s">
        <v>196</v>
      </c>
      <c r="AH5" t="s">
        <v>197</v>
      </c>
      <c r="AJ5" t="s">
        <v>198</v>
      </c>
      <c r="AL5">
        <v>2023</v>
      </c>
      <c r="AN5" s="1" t="s">
        <v>19</v>
      </c>
      <c r="AP5" s="1" t="s">
        <v>199</v>
      </c>
      <c r="AR5" t="s">
        <v>22</v>
      </c>
      <c r="AT5" t="s">
        <v>200</v>
      </c>
      <c r="AU5" t="s">
        <v>201</v>
      </c>
      <c r="BB5" t="s">
        <v>22</v>
      </c>
      <c r="BH5" t="s">
        <v>202</v>
      </c>
    </row>
    <row r="6" spans="1:60" x14ac:dyDescent="0.3">
      <c r="A6" t="s">
        <v>58</v>
      </c>
      <c r="C6" s="2" t="s">
        <v>102</v>
      </c>
      <c r="D6" s="2"/>
      <c r="E6" t="s">
        <v>120</v>
      </c>
      <c r="I6" t="s">
        <v>112</v>
      </c>
      <c r="K6" t="s">
        <v>22</v>
      </c>
      <c r="M6" t="s">
        <v>119</v>
      </c>
      <c r="O6" t="s">
        <v>203</v>
      </c>
      <c r="Q6" t="s">
        <v>204</v>
      </c>
      <c r="T6" s="36" t="s">
        <v>121</v>
      </c>
      <c r="AB6" s="6">
        <v>44621</v>
      </c>
      <c r="AD6" t="s">
        <v>205</v>
      </c>
      <c r="AF6" s="1" t="s">
        <v>206</v>
      </c>
      <c r="AH6" t="s">
        <v>176</v>
      </c>
      <c r="AJ6" t="s">
        <v>207</v>
      </c>
      <c r="AL6">
        <v>2024</v>
      </c>
      <c r="AN6" s="1" t="s">
        <v>208</v>
      </c>
      <c r="AP6" s="1" t="s">
        <v>209</v>
      </c>
      <c r="AT6" t="s">
        <v>210</v>
      </c>
      <c r="AU6" t="s">
        <v>211</v>
      </c>
      <c r="BD6" t="s">
        <v>212</v>
      </c>
    </row>
    <row r="7" spans="1:60" ht="15" customHeight="1" x14ac:dyDescent="0.3">
      <c r="A7" t="s">
        <v>213</v>
      </c>
      <c r="C7" s="2" t="s">
        <v>103</v>
      </c>
      <c r="D7" s="2"/>
      <c r="E7" t="s">
        <v>123</v>
      </c>
      <c r="I7" t="s">
        <v>124</v>
      </c>
      <c r="K7" t="s">
        <v>125</v>
      </c>
      <c r="M7" t="s">
        <v>122</v>
      </c>
      <c r="O7" t="s">
        <v>22</v>
      </c>
      <c r="AB7" s="6">
        <v>44713</v>
      </c>
      <c r="AD7" t="s">
        <v>167</v>
      </c>
      <c r="AF7" s="1" t="s">
        <v>214</v>
      </c>
      <c r="AH7" t="s">
        <v>215</v>
      </c>
      <c r="AJ7" t="s">
        <v>216</v>
      </c>
      <c r="AL7">
        <v>2025</v>
      </c>
      <c r="AN7" s="1" t="s">
        <v>217</v>
      </c>
      <c r="AP7" s="1" t="s">
        <v>218</v>
      </c>
      <c r="AT7" t="s">
        <v>219</v>
      </c>
      <c r="AU7" t="s">
        <v>220</v>
      </c>
      <c r="BD7" t="s">
        <v>221</v>
      </c>
    </row>
    <row r="8" spans="1:60" x14ac:dyDescent="0.3">
      <c r="A8" t="s">
        <v>222</v>
      </c>
      <c r="C8" s="2" t="s">
        <v>60</v>
      </c>
      <c r="D8" s="2"/>
      <c r="E8" t="s">
        <v>126</v>
      </c>
      <c r="I8" t="s">
        <v>118</v>
      </c>
      <c r="K8" t="s">
        <v>117</v>
      </c>
      <c r="M8" t="s">
        <v>22</v>
      </c>
      <c r="O8" t="s">
        <v>142</v>
      </c>
      <c r="AB8" s="6">
        <v>44805</v>
      </c>
      <c r="AD8" t="s">
        <v>182</v>
      </c>
      <c r="AF8" s="1" t="s">
        <v>223</v>
      </c>
      <c r="AH8" t="s">
        <v>224</v>
      </c>
      <c r="AJ8" t="s">
        <v>225</v>
      </c>
      <c r="AL8">
        <v>2026</v>
      </c>
      <c r="AN8" s="1" t="s">
        <v>13</v>
      </c>
      <c r="AP8" s="1" t="s">
        <v>226</v>
      </c>
      <c r="AT8" t="s">
        <v>227</v>
      </c>
      <c r="AU8" t="s">
        <v>228</v>
      </c>
      <c r="BD8" t="s">
        <v>178</v>
      </c>
    </row>
    <row r="9" spans="1:60" ht="15" customHeight="1" x14ac:dyDescent="0.3">
      <c r="A9" t="s">
        <v>229</v>
      </c>
      <c r="C9" s="2" t="s">
        <v>65</v>
      </c>
      <c r="D9" s="2"/>
      <c r="E9" t="s">
        <v>112</v>
      </c>
      <c r="I9" t="s">
        <v>22</v>
      </c>
      <c r="K9" t="s">
        <v>61</v>
      </c>
      <c r="M9" t="s">
        <v>127</v>
      </c>
      <c r="AB9" s="6">
        <v>44896</v>
      </c>
      <c r="AD9" t="s">
        <v>176</v>
      </c>
      <c r="AF9" s="1" t="s">
        <v>230</v>
      </c>
      <c r="AH9" t="s">
        <v>197</v>
      </c>
      <c r="AJ9" t="s">
        <v>231</v>
      </c>
      <c r="AL9">
        <v>2027</v>
      </c>
      <c r="AN9" s="1" t="s">
        <v>7</v>
      </c>
      <c r="AP9" s="1" t="s">
        <v>22</v>
      </c>
      <c r="AT9" t="s">
        <v>232</v>
      </c>
      <c r="AU9" t="s">
        <v>220</v>
      </c>
      <c r="BD9" t="s">
        <v>190</v>
      </c>
    </row>
    <row r="10" spans="1:60" ht="15" customHeight="1" x14ac:dyDescent="0.3">
      <c r="A10" t="s">
        <v>233</v>
      </c>
      <c r="C10" s="2"/>
      <c r="D10" s="3"/>
      <c r="E10" t="s">
        <v>118</v>
      </c>
      <c r="I10" t="s">
        <v>129</v>
      </c>
      <c r="K10" t="s">
        <v>130</v>
      </c>
      <c r="M10" t="s">
        <v>128</v>
      </c>
      <c r="AB10" s="6">
        <v>44986</v>
      </c>
      <c r="AF10" s="1" t="s">
        <v>234</v>
      </c>
      <c r="AJ10" t="s">
        <v>235</v>
      </c>
      <c r="AL10">
        <v>2028</v>
      </c>
      <c r="AN10" s="1" t="s">
        <v>9</v>
      </c>
      <c r="AP10" s="1" t="s">
        <v>236</v>
      </c>
      <c r="AT10" t="s">
        <v>237</v>
      </c>
      <c r="AU10" t="s">
        <v>220</v>
      </c>
    </row>
    <row r="11" spans="1:60" ht="15" customHeight="1" x14ac:dyDescent="0.3">
      <c r="A11" t="s">
        <v>22</v>
      </c>
      <c r="C11" s="2"/>
      <c r="E11" t="s">
        <v>131</v>
      </c>
      <c r="I11" t="s">
        <v>127</v>
      </c>
      <c r="AB11" s="6">
        <v>45078</v>
      </c>
      <c r="AD11" t="s">
        <v>167</v>
      </c>
      <c r="AF11" s="1" t="s">
        <v>238</v>
      </c>
      <c r="AJ11" t="s">
        <v>239</v>
      </c>
      <c r="AL11">
        <v>2029</v>
      </c>
      <c r="AN11" s="1" t="s">
        <v>10</v>
      </c>
    </row>
    <row r="12" spans="1:60" ht="14.25" customHeight="1" x14ac:dyDescent="0.3">
      <c r="A12" t="s">
        <v>240</v>
      </c>
      <c r="E12" t="s">
        <v>132</v>
      </c>
      <c r="I12" t="s">
        <v>128</v>
      </c>
      <c r="AB12" s="6">
        <v>45170</v>
      </c>
      <c r="AD12" t="s">
        <v>167</v>
      </c>
      <c r="AF12" s="1" t="s">
        <v>241</v>
      </c>
      <c r="AJ12" t="s">
        <v>242</v>
      </c>
      <c r="AL12">
        <v>2030</v>
      </c>
      <c r="AN12" s="1" t="s">
        <v>11</v>
      </c>
    </row>
    <row r="13" spans="1:60" x14ac:dyDescent="0.3">
      <c r="A13" t="s">
        <v>243</v>
      </c>
      <c r="E13" t="s">
        <v>133</v>
      </c>
      <c r="I13" t="s">
        <v>134</v>
      </c>
      <c r="AB13" s="6">
        <v>45261</v>
      </c>
      <c r="AF13" s="1" t="s">
        <v>244</v>
      </c>
      <c r="AJ13" t="s">
        <v>245</v>
      </c>
      <c r="AL13">
        <v>2031</v>
      </c>
      <c r="AN13" s="1" t="s">
        <v>246</v>
      </c>
    </row>
    <row r="14" spans="1:60" x14ac:dyDescent="0.3">
      <c r="A14" t="s">
        <v>247</v>
      </c>
      <c r="E14" t="s">
        <v>22</v>
      </c>
      <c r="I14" t="s">
        <v>135</v>
      </c>
      <c r="AB14" s="6">
        <v>45352</v>
      </c>
      <c r="AF14" s="1" t="s">
        <v>248</v>
      </c>
      <c r="AJ14" t="s">
        <v>249</v>
      </c>
      <c r="AN14" s="1" t="s">
        <v>226</v>
      </c>
    </row>
    <row r="15" spans="1:60" ht="30" customHeight="1" x14ac:dyDescent="0.3">
      <c r="A15" t="s">
        <v>69</v>
      </c>
      <c r="E15" t="s">
        <v>129</v>
      </c>
      <c r="I15" t="s">
        <v>136</v>
      </c>
      <c r="AB15" s="6">
        <v>45444</v>
      </c>
      <c r="AF15" s="1" t="s">
        <v>250</v>
      </c>
      <c r="AN15" s="1" t="s">
        <v>22</v>
      </c>
    </row>
    <row r="16" spans="1:60" x14ac:dyDescent="0.3">
      <c r="A16" t="s">
        <v>251</v>
      </c>
      <c r="E16" t="s">
        <v>127</v>
      </c>
      <c r="I16" t="s">
        <v>137</v>
      </c>
      <c r="AB16" s="6">
        <v>45536</v>
      </c>
      <c r="AF16" s="1" t="s">
        <v>22</v>
      </c>
      <c r="AN16" s="1" t="s">
        <v>252</v>
      </c>
    </row>
    <row r="17" spans="1:40" x14ac:dyDescent="0.3">
      <c r="A17" t="s">
        <v>253</v>
      </c>
      <c r="E17" t="s">
        <v>128</v>
      </c>
      <c r="I17" t="s">
        <v>138</v>
      </c>
      <c r="AB17" s="6">
        <v>45627</v>
      </c>
      <c r="AF17" s="1" t="s">
        <v>254</v>
      </c>
      <c r="AN17" s="1" t="s">
        <v>255</v>
      </c>
    </row>
    <row r="18" spans="1:40" x14ac:dyDescent="0.3">
      <c r="A18" t="s">
        <v>256</v>
      </c>
      <c r="E18" t="s">
        <v>134</v>
      </c>
      <c r="AB18" s="6">
        <v>45717</v>
      </c>
      <c r="AF18" s="1" t="s">
        <v>257</v>
      </c>
    </row>
    <row r="19" spans="1:40" x14ac:dyDescent="0.3">
      <c r="A19" t="s">
        <v>258</v>
      </c>
      <c r="E19" t="s">
        <v>139</v>
      </c>
      <c r="AB19" s="6"/>
      <c r="AF19" s="1" t="s">
        <v>259</v>
      </c>
    </row>
    <row r="20" spans="1:40" x14ac:dyDescent="0.3">
      <c r="A20" s="4" t="s">
        <v>63</v>
      </c>
      <c r="E20" t="s">
        <v>137</v>
      </c>
      <c r="AB20" s="6"/>
      <c r="AF20" s="1" t="s">
        <v>260</v>
      </c>
    </row>
    <row r="21" spans="1:40" x14ac:dyDescent="0.3">
      <c r="A21" s="4" t="s">
        <v>261</v>
      </c>
      <c r="E21" t="s">
        <v>138</v>
      </c>
      <c r="AB21" s="6"/>
      <c r="AF21" s="1" t="s">
        <v>262</v>
      </c>
    </row>
    <row r="22" spans="1:40" x14ac:dyDescent="0.3">
      <c r="A22" s="4" t="s">
        <v>68</v>
      </c>
      <c r="AB22" s="6"/>
      <c r="AF22" s="1" t="s">
        <v>263</v>
      </c>
    </row>
    <row r="23" spans="1:40" x14ac:dyDescent="0.3">
      <c r="A23" s="4" t="s">
        <v>264</v>
      </c>
      <c r="AB23" s="6" t="s">
        <v>265</v>
      </c>
      <c r="AF23" s="1" t="s">
        <v>266</v>
      </c>
    </row>
    <row r="24" spans="1:40" x14ac:dyDescent="0.3">
      <c r="AB24" s="7">
        <v>44742</v>
      </c>
    </row>
    <row r="25" spans="1:40" x14ac:dyDescent="0.3">
      <c r="AB25" s="7">
        <v>45107</v>
      </c>
    </row>
    <row r="26" spans="1:40" x14ac:dyDescent="0.3">
      <c r="AB26" s="7">
        <v>45473</v>
      </c>
    </row>
    <row r="27" spans="1:40" x14ac:dyDescent="0.3">
      <c r="AB27" s="7">
        <v>45838</v>
      </c>
    </row>
    <row r="28" spans="1:40" x14ac:dyDescent="0.3">
      <c r="AB28" s="6"/>
    </row>
    <row r="29" spans="1:40" x14ac:dyDescent="0.3">
      <c r="AB29" s="6"/>
    </row>
    <row r="33" spans="40:54" x14ac:dyDescent="0.3">
      <c r="AN33"/>
    </row>
    <row r="43" spans="40:54" x14ac:dyDescent="0.3">
      <c r="AN43"/>
    </row>
    <row r="47" spans="40:54" x14ac:dyDescent="0.3">
      <c r="BB47" t="e">
        <f>IF('Treatment Acres'!#REF!&lt;&gt;"",'Treatment Acres'!#REF!,"")</f>
        <v>#REF!</v>
      </c>
    </row>
    <row r="48" spans="40:54" x14ac:dyDescent="0.3">
      <c r="BB48" t="e">
        <f>IF('Treatment Acres'!#REF!&lt;&gt;"",'Treatment Acres'!#REF!,"")</f>
        <v>#REF!</v>
      </c>
    </row>
    <row r="49" spans="54:54" x14ac:dyDescent="0.3">
      <c r="BB49" t="e">
        <f>IF('Treatment Acres'!#REF!&lt;&gt;"",'Treatment Acres'!#REF!,"")</f>
        <v>#REF!</v>
      </c>
    </row>
    <row r="50" spans="54:54" x14ac:dyDescent="0.3">
      <c r="BB50" t="e">
        <f>IF('Treatment Acres'!#REF!&lt;&gt;"",'Treatment Acres'!#REF!,"")</f>
        <v>#REF!</v>
      </c>
    </row>
    <row r="51" spans="54:54" x14ac:dyDescent="0.3">
      <c r="BB51" t="e">
        <f>IF('Treatment Acres'!#REF!&lt;&gt;"",'Treatment Acres'!#REF!,"")</f>
        <v>#REF!</v>
      </c>
    </row>
    <row r="52" spans="54:54" x14ac:dyDescent="0.3">
      <c r="BB52" t="e">
        <f>IF('Treatment Acres'!#REF!&lt;&gt;"",'Treatment Acres'!#REF!,"")</f>
        <v>#REF!</v>
      </c>
    </row>
    <row r="53" spans="54:54" x14ac:dyDescent="0.3">
      <c r="BB53" t="e">
        <f>IF('Treatment Acres'!#REF!&lt;&gt;"",'Treatment Acres'!#REF!,"")</f>
        <v>#REF!</v>
      </c>
    </row>
    <row r="54" spans="54:54" x14ac:dyDescent="0.3">
      <c r="BB54" t="e">
        <f>IF('Treatment Acres'!#REF!&lt;&gt;"",'Treatment Acres'!#REF!,"")</f>
        <v>#REF!</v>
      </c>
    </row>
    <row r="55" spans="54:54" x14ac:dyDescent="0.3">
      <c r="BB55" t="e">
        <f>IF('Treatment Acres'!#REF!&lt;&gt;"",'Treatment Acres'!#REF!,"")</f>
        <v>#REF!</v>
      </c>
    </row>
    <row r="56" spans="54:54" x14ac:dyDescent="0.3">
      <c r="BB56" t="e">
        <f>IF('Treatment Acres'!#REF!&lt;&gt;"",'Treatment Acres'!#REF!,"")</f>
        <v>#REF!</v>
      </c>
    </row>
    <row r="57" spans="54:54" x14ac:dyDescent="0.3">
      <c r="BB57" t="e">
        <f>IF('Treatment Acres'!#REF!&lt;&gt;"",'Treatment Acres'!#REF!,"")</f>
        <v>#REF!</v>
      </c>
    </row>
    <row r="58" spans="54:54" x14ac:dyDescent="0.3">
      <c r="BB58" t="e">
        <f>IF('Treatment Acres'!#REF!&lt;&gt;"",'Treatment Acres'!#REF!,"")</f>
        <v>#REF!</v>
      </c>
    </row>
    <row r="59" spans="54:54" x14ac:dyDescent="0.3">
      <c r="BB59" t="e">
        <f>IF('Treatment Acres'!#REF!&lt;&gt;"",'Treatment Acres'!#REF!,"")</f>
        <v>#REF!</v>
      </c>
    </row>
    <row r="60" spans="54:54" x14ac:dyDescent="0.3">
      <c r="BB60" t="e">
        <f>IF('Treatment Acres'!#REF!&lt;&gt;"",'Treatment Acres'!#REF!,"")</f>
        <v>#REF!</v>
      </c>
    </row>
    <row r="61" spans="54:54" x14ac:dyDescent="0.3">
      <c r="BB61" t="e">
        <f>IF('Treatment Acres'!#REF!&lt;&gt;"",'Treatment Acres'!#REF!,"")</f>
        <v>#REF!</v>
      </c>
    </row>
    <row r="62" spans="54:54" x14ac:dyDescent="0.3">
      <c r="BB62" t="e">
        <f>IF('Treatment Acres'!#REF!&lt;&gt;"",'Treatment Acres'!#REF!,"")</f>
        <v>#REF!</v>
      </c>
    </row>
    <row r="63" spans="54:54" x14ac:dyDescent="0.3">
      <c r="BB63" t="e">
        <f>IF('Treatment Acres'!#REF!&lt;&gt;"",'Treatment Acres'!#REF!,"")</f>
        <v>#REF!</v>
      </c>
    </row>
    <row r="64" spans="54:54" x14ac:dyDescent="0.3">
      <c r="BB64" t="e">
        <f>IF('Treatment Acres'!#REF!&lt;&gt;"",'Treatment Acres'!#REF!,"")</f>
        <v>#REF!</v>
      </c>
    </row>
    <row r="65" spans="54:54" x14ac:dyDescent="0.3">
      <c r="BB65" t="e">
        <f>IF('Treatment Acres'!#REF!&lt;&gt;"",'Treatment Acres'!#REF!,"")</f>
        <v>#REF!</v>
      </c>
    </row>
    <row r="66" spans="54:54" x14ac:dyDescent="0.3">
      <c r="BB66" t="e">
        <f>IF('Treatment Acres'!#REF!&lt;&gt;"",'Treatment Acres'!#REF!,"")</f>
        <v>#REF!</v>
      </c>
    </row>
    <row r="67" spans="54:54" x14ac:dyDescent="0.3">
      <c r="BB67" t="e">
        <f>IF('Treatment Acres'!#REF!&lt;&gt;"",'Treatment Acres'!#REF!,"")</f>
        <v>#REF!</v>
      </c>
    </row>
    <row r="68" spans="54:54" x14ac:dyDescent="0.3">
      <c r="BB68" t="e">
        <f>IF('Treatment Acres'!#REF!&lt;&gt;"",'Treatment Acres'!#REF!,"")</f>
        <v>#REF!</v>
      </c>
    </row>
    <row r="69" spans="54:54" x14ac:dyDescent="0.3">
      <c r="BB69" t="str">
        <f>IF('Treatment Acres'!B25&lt;&gt;"",'Treatment Acres'!B25,"")</f>
        <v/>
      </c>
    </row>
    <row r="70" spans="54:54" x14ac:dyDescent="0.3">
      <c r="BB70" t="str">
        <f>IF('Treatment Acres'!B26&lt;&gt;"",'Treatment Acres'!B26,"")</f>
        <v/>
      </c>
    </row>
    <row r="71" spans="54:54" x14ac:dyDescent="0.3">
      <c r="BB71" t="str">
        <f>IF('Treatment Acres'!B27&lt;&gt;"",'Treatment Acres'!B27,"")</f>
        <v/>
      </c>
    </row>
    <row r="72" spans="54:54" x14ac:dyDescent="0.3">
      <c r="BB72" t="str">
        <f>IF('Treatment Acres'!B28&lt;&gt;"",'Treatment Acres'!B28,"")</f>
        <v/>
      </c>
    </row>
    <row r="73" spans="54:54" x14ac:dyDescent="0.3">
      <c r="BB73" t="str">
        <f>IF('Treatment Acres'!B29&lt;&gt;"",'Treatment Acres'!B29,"")</f>
        <v/>
      </c>
    </row>
    <row r="74" spans="54:54" x14ac:dyDescent="0.3">
      <c r="BB74" t="str">
        <f>IF('Treatment Acres'!B30&lt;&gt;"",'Treatment Acres'!B30,"")</f>
        <v/>
      </c>
    </row>
    <row r="75" spans="54:54" x14ac:dyDescent="0.3">
      <c r="BB75" t="str">
        <f>IF('Treatment Acres'!B31&lt;&gt;"",'Treatment Acres'!B31,"")</f>
        <v/>
      </c>
    </row>
    <row r="76" spans="54:54" x14ac:dyDescent="0.3">
      <c r="BB76" t="str">
        <f>IF('Treatment Acres'!B32&lt;&gt;"",'Treatment Acres'!B32,"")</f>
        <v/>
      </c>
    </row>
    <row r="77" spans="54:54" x14ac:dyDescent="0.3">
      <c r="BB77" t="str">
        <f>IF('Treatment Acres'!B33&lt;&gt;"",'Treatment Acres'!B33,"")</f>
        <v/>
      </c>
    </row>
    <row r="78" spans="54:54" x14ac:dyDescent="0.3">
      <c r="BB78" t="str">
        <f>IF('Treatment Acres'!B34&lt;&gt;"",'Treatment Acres'!B34,"")</f>
        <v/>
      </c>
    </row>
    <row r="79" spans="54:54" x14ac:dyDescent="0.3">
      <c r="BB79" t="str">
        <f>IF('Treatment Acres'!B35&lt;&gt;"",'Treatment Acres'!B35,"")</f>
        <v/>
      </c>
    </row>
    <row r="80" spans="54:54" x14ac:dyDescent="0.3">
      <c r="BB80" t="str">
        <f>IF('Treatment Acres'!B36&lt;&gt;"",'Treatment Acres'!B36,"")</f>
        <v/>
      </c>
    </row>
    <row r="81" spans="54:54" x14ac:dyDescent="0.3">
      <c r="BB81" t="str">
        <f>IF('Treatment Acres'!B37&lt;&gt;"",'Treatment Acres'!B37,"")</f>
        <v/>
      </c>
    </row>
    <row r="82" spans="54:54" x14ac:dyDescent="0.3">
      <c r="BB82" t="str">
        <f>IF('Treatment Acres'!B38&lt;&gt;"",'Treatment Acres'!B38,"")</f>
        <v/>
      </c>
    </row>
    <row r="83" spans="54:54" x14ac:dyDescent="0.3">
      <c r="BB83" t="str">
        <f>IF('Treatment Acres'!B39&lt;&gt;"",'Treatment Acres'!B39,"")</f>
        <v/>
      </c>
    </row>
    <row r="84" spans="54:54" x14ac:dyDescent="0.3">
      <c r="BB84" t="str">
        <f>IF('Treatment Acres'!B40&lt;&gt;"",'Treatment Acres'!B40,"")</f>
        <v/>
      </c>
    </row>
    <row r="85" spans="54:54" x14ac:dyDescent="0.3">
      <c r="BB85" t="str">
        <f>IF('Treatment Acres'!B41&lt;&gt;"",'Treatment Acres'!B41,"")</f>
        <v/>
      </c>
    </row>
    <row r="86" spans="54:54" x14ac:dyDescent="0.3">
      <c r="BB86" t="str">
        <f>IF('Treatment Acres'!B42&lt;&gt;"",'Treatment Acres'!B42,"")</f>
        <v/>
      </c>
    </row>
    <row r="87" spans="54:54" x14ac:dyDescent="0.3">
      <c r="BB87" t="str">
        <f>IF('Treatment Acres'!B43&lt;&gt;"",'Treatment Acres'!B43,"")</f>
        <v/>
      </c>
    </row>
    <row r="88" spans="54:54" x14ac:dyDescent="0.3">
      <c r="BB88" t="str">
        <f>IF('Treatment Acres'!B44&lt;&gt;"",'Treatment Acres'!B44,"")</f>
        <v/>
      </c>
    </row>
    <row r="89" spans="54:54" x14ac:dyDescent="0.3">
      <c r="BB89" t="str">
        <f>IF('Treatment Acres'!B45&lt;&gt;"",'Treatment Acres'!B45,"")</f>
        <v/>
      </c>
    </row>
    <row r="90" spans="54:54" x14ac:dyDescent="0.3">
      <c r="BB90" t="str">
        <f>IF('Treatment Acres'!B46&lt;&gt;"",'Treatment Acres'!B46,"")</f>
        <v/>
      </c>
    </row>
  </sheetData>
  <sheetProtection selectLockedCells="1"/>
  <phoneticPr fontId="10" type="noConversion"/>
  <pageMargins left="0.7" right="0.7" top="0.75" bottom="0.75" header="0.3" footer="0.3"/>
  <pageSetup orientation="portrait" r:id="rId1"/>
  <tableParts count="3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EABE-70CB-4C1E-8B78-9614584389F9}">
  <sheetPr codeName="Sheet15"/>
  <dimension ref="A2:C10"/>
  <sheetViews>
    <sheetView workbookViewId="0">
      <selection activeCell="E31" sqref="E31"/>
    </sheetView>
  </sheetViews>
  <sheetFormatPr defaultRowHeight="14.4" x14ac:dyDescent="0.3"/>
  <cols>
    <col min="1" max="1" width="34.5546875" customWidth="1"/>
    <col min="2" max="2" width="34.33203125" customWidth="1"/>
    <col min="3" max="3" width="28.109375" customWidth="1"/>
  </cols>
  <sheetData>
    <row r="2" spans="1:3" x14ac:dyDescent="0.3">
      <c r="A2" t="s">
        <v>48</v>
      </c>
      <c r="B2" t="s">
        <v>267</v>
      </c>
      <c r="C2" t="s">
        <v>268</v>
      </c>
    </row>
    <row r="3" spans="1:3" x14ac:dyDescent="0.3">
      <c r="A3" t="s">
        <v>71</v>
      </c>
      <c r="B3">
        <f>SUMIF('Treatment Acres'!$E$22:$E$46,Chart!A3,'Treatment Acres'!$H$22:$H$46)</f>
        <v>0</v>
      </c>
      <c r="C3" t="e">
        <f>SUMIF('Treatment Acres'!$E$22:$E$46,A3,'Treatment Acres'!#REF!)</f>
        <v>#REF!</v>
      </c>
    </row>
    <row r="4" spans="1:3" x14ac:dyDescent="0.3">
      <c r="A4" t="s">
        <v>103</v>
      </c>
      <c r="B4">
        <f>SUMIF('Treatment Acres'!$E$22:$E$46,Chart!A4,'Treatment Acres'!$H$22:$H$46)</f>
        <v>0</v>
      </c>
      <c r="C4" t="e">
        <f>SUMIF('Treatment Acres'!$E$22:$E$46,A4,'Treatment Acres'!#REF!)</f>
        <v>#REF!</v>
      </c>
    </row>
    <row r="5" spans="1:3" x14ac:dyDescent="0.3">
      <c r="A5" t="s">
        <v>102</v>
      </c>
      <c r="B5">
        <f>SUMIF('Treatment Acres'!$E$22:$E$46,Chart!A5,'Treatment Acres'!$H$22:$H$46)</f>
        <v>0</v>
      </c>
      <c r="C5" t="e">
        <f>SUMIF('Treatment Acres'!$E$22:$E$46,A5,'Treatment Acres'!#REF!)</f>
        <v>#REF!</v>
      </c>
    </row>
    <row r="6" spans="1:3" x14ac:dyDescent="0.3">
      <c r="A6" t="s">
        <v>60</v>
      </c>
      <c r="B6">
        <f>SUMIF('Treatment Acres'!$E$22:$E$46,Chart!A6,'Treatment Acres'!$H$22:$H$46)</f>
        <v>0</v>
      </c>
      <c r="C6" t="e">
        <f>SUMIF('Treatment Acres'!$E$22:$E$46,A6,'Treatment Acres'!#REF!)</f>
        <v>#REF!</v>
      </c>
    </row>
    <row r="7" spans="1:3" x14ac:dyDescent="0.3">
      <c r="A7" t="s">
        <v>101</v>
      </c>
      <c r="B7">
        <f>SUMIF('Treatment Acres'!$E$22:$E$46,Chart!A7,'Treatment Acres'!$H$22:$H$46)</f>
        <v>0</v>
      </c>
      <c r="C7" t="e">
        <f>SUMIF('Treatment Acres'!$E$22:$E$46,A7,'Treatment Acres'!#REF!)</f>
        <v>#REF!</v>
      </c>
    </row>
    <row r="8" spans="1:3" x14ac:dyDescent="0.3">
      <c r="A8" t="s">
        <v>142</v>
      </c>
      <c r="B8">
        <f>SUMIF('Treatment Acres'!$E$22:$E$46,Chart!A8,'Treatment Acres'!$H$22:$H$46)</f>
        <v>0</v>
      </c>
      <c r="C8" t="e">
        <f>SUMIF('Treatment Acres'!$E$22:$E$46,A8,'Treatment Acres'!#REF!)</f>
        <v>#REF!</v>
      </c>
    </row>
    <row r="9" spans="1:3" x14ac:dyDescent="0.3">
      <c r="A9" t="s">
        <v>143</v>
      </c>
      <c r="B9">
        <f>SUMIF('Treatment Acres'!$E$22:$E$46,Chart!A9,'Treatment Acres'!$H$22:$H$46)</f>
        <v>0</v>
      </c>
      <c r="C9" t="e">
        <f>SUMIF('Treatment Acres'!$E$22:$E$46,A9,'Treatment Acres'!#REF!)</f>
        <v>#REF!</v>
      </c>
    </row>
    <row r="10" spans="1:3" x14ac:dyDescent="0.3">
      <c r="A10" t="s">
        <v>22</v>
      </c>
      <c r="B10">
        <f>SUMIF('Treatment Acres'!$E$22:$E$46,Chart!A10,'Treatment Acres'!$H$22:$H$46)</f>
        <v>0</v>
      </c>
      <c r="C10" t="e">
        <f>SUMIF('Treatment Acres'!$E$22:$E$46,A10,'Treatment Acres'!#REF!)</f>
        <v>#REF!</v>
      </c>
    </row>
  </sheetData>
  <sheetProtection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D V Q 6 W v / c m o K j A A A A 9 g A A A B I A H A B D b 2 5 m a W c v U G F j a 2 F n Z S 5 4 b W w g o h g A K K A U A A A A A A A A A A A A A A A A A A A A A A A A A A A A h Y + 9 D o I w F I V f h X S n P 7 A Q c q m D q y Q m R O P a Q I V G u B h a L O / m 4 C P 5 C m I U d X M 8 3 / m G c + 7 X G 6 y m r g 0 u e r C m x 4 w I y k m g s e w r g 3 V G R n c M E 7 K S s F X l S d U 6 m G W 0 6 W S r j D T O n V P G v P f U x 7 Q f a h Z x L t g h 3 x R l o z t F P r L 5 L 4 c G r V N Y a i J h / x o j I y r i h I q E U w 5 s g Z A b / A r R v P f Z / k B Y j 6 0 b B y 0 1 h r s C 2 B K B v T / I B 1 B L A w Q U A A I A C A A N V D p 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V Q 6 W i i K R 7 g O A A A A E Q A A A B M A H A B G b 3 J t d W x h c y 9 T Z W N 0 a W 9 u M S 5 t I K I Y A C i g F A A A A A A A A A A A A A A A A A A A A A A A A A A A A C t O T S 7 J z M 9 T C I b Q h t Y A U E s B A i 0 A F A A C A A g A D V Q 6 W v / c m o K j A A A A 9 g A A A B I A A A A A A A A A A A A A A A A A A A A A A E N v b m Z p Z y 9 Q Y W N r Y W d l L n h t b F B L A Q I t A B Q A A g A I A A 1 U O l o P y u m r p A A A A O k A A A A T A A A A A A A A A A A A A A A A A O 8 A A A B b Q 2 9 u d G V u d F 9 U e X B l c 1 0 u e G 1 s U E s B A i 0 A F A A C A A g A D V Q 6 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1 V G a D 8 8 9 B N u V F Q J a + p u 4 E A A A A A A g A A A A A A A 2 Y A A M A A A A A Q A A A A t L y X w Z l V L Q r D 2 q P h r g Q R n A A A A A A E g A A A o A A A A B A A A A D p o b 5 c f H T s q N q 6 n g R Z o p G W U A A A A P B g p L 4 U j 0 V S v k a Y x X M b 5 c n t U e B N c E o 6 T E m F z j S 9 E J 7 Q y D n o l x f A c a / B c + i u F y 2 9 u C b t V Y 4 U x V d P O 8 V p e 1 j B V G R Y s r V v t n j x t c e k 2 0 j j P p E X F A A A A F w u H K D w l 0 t / b f 5 e w 7 R S j P c e 9 n 3 P < / 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6bf2e111-45fa-4d8a-8f9a-191546964796" xsi:nil="true"/>
    <lcf76f155ced4ddcb4097134ff3c332f xmlns="72623463-19e7-4d1d-8212-29e6d3b3b852">
      <Terms xmlns="http://schemas.microsoft.com/office/infopath/2007/PartnerControls"/>
    </lcf76f155ced4ddcb4097134ff3c332f>
    <SharedWithUsers xmlns="eab6f03c-3569-47be-b317-ad0c8359df62">
      <UserInfo>
        <DisplayName>Johnson, Shannon@CALFIRE</DisplayName>
        <AccountId>44</AccountId>
        <AccountType/>
      </UserInfo>
      <UserInfo>
        <DisplayName>Bellows, Robin@CALFIRE</DisplayName>
        <AccountId>21</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A5A4A2AAE26C4F94E12BF1F9484618" ma:contentTypeVersion="18" ma:contentTypeDescription="Create a new document." ma:contentTypeScope="" ma:versionID="684925cedaac07ddb9fc64b3166fe136">
  <xsd:schema xmlns:xsd="http://www.w3.org/2001/XMLSchema" xmlns:xs="http://www.w3.org/2001/XMLSchema" xmlns:p="http://schemas.microsoft.com/office/2006/metadata/properties" xmlns:ns1="http://schemas.microsoft.com/sharepoint/v3" xmlns:ns2="72623463-19e7-4d1d-8212-29e6d3b3b852" xmlns:ns3="eab6f03c-3569-47be-b317-ad0c8359df62" xmlns:ns4="6bf2e111-45fa-4d8a-8f9a-191546964796" targetNamespace="http://schemas.microsoft.com/office/2006/metadata/properties" ma:root="true" ma:fieldsID="fd777587a52ce180a26b72710d108164" ns1:_="" ns2:_="" ns3:_="" ns4:_="">
    <xsd:import namespace="http://schemas.microsoft.com/sharepoint/v3"/>
    <xsd:import namespace="72623463-19e7-4d1d-8212-29e6d3b3b852"/>
    <xsd:import namespace="eab6f03c-3569-47be-b317-ad0c8359df62"/>
    <xsd:import namespace="6bf2e111-45fa-4d8a-8f9a-1915469647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623463-19e7-4d1d-8212-29e6d3b3b8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0a62ff-d9a2-43c3-abf3-e7ceeb60dac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b6f03c-3569-47be-b317-ad0c8359df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f2e111-45fa-4d8a-8f9a-19154696479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9b3adc9-75b2-4ad1-bcce-8c379822a830}" ma:internalName="TaxCatchAll" ma:showField="CatchAllData" ma:web="eab6f03c-3569-47be-b317-ad0c8359df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8EDE45-54D9-4533-BE65-980227E4971D}">
  <ds:schemaRefs>
    <ds:schemaRef ds:uri="http://schemas.microsoft.com/DataMashup"/>
  </ds:schemaRefs>
</ds:datastoreItem>
</file>

<file path=customXml/itemProps2.xml><?xml version="1.0" encoding="utf-8"?>
<ds:datastoreItem xmlns:ds="http://schemas.openxmlformats.org/officeDocument/2006/customXml" ds:itemID="{93A94BDC-5691-4F96-8068-DFBE3CD03C2F}">
  <ds:schemaRefs>
    <ds:schemaRef ds:uri="http://schemas.microsoft.com/office/2006/metadata/properties"/>
    <ds:schemaRef ds:uri="http://schemas.microsoft.com/office/infopath/2007/PartnerControls"/>
    <ds:schemaRef ds:uri="6bf2e111-45fa-4d8a-8f9a-191546964796"/>
    <ds:schemaRef ds:uri="72623463-19e7-4d1d-8212-29e6d3b3b852"/>
    <ds:schemaRef ds:uri="eab6f03c-3569-47be-b317-ad0c8359df62"/>
    <ds:schemaRef ds:uri="http://schemas.microsoft.com/sharepoint/v3"/>
  </ds:schemaRefs>
</ds:datastoreItem>
</file>

<file path=customXml/itemProps3.xml><?xml version="1.0" encoding="utf-8"?>
<ds:datastoreItem xmlns:ds="http://schemas.openxmlformats.org/officeDocument/2006/customXml" ds:itemID="{B3708373-3994-4B81-93AD-47B7BDB6A6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2623463-19e7-4d1d-8212-29e6d3b3b852"/>
    <ds:schemaRef ds:uri="eab6f03c-3569-47be-b317-ad0c8359df62"/>
    <ds:schemaRef ds:uri="6bf2e111-45fa-4d8a-8f9a-1915469647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8526D80-21D7-4114-87C8-D29AAED94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62</vt:i4>
      </vt:variant>
    </vt:vector>
  </HeadingPairs>
  <TitlesOfParts>
    <vt:vector size="70" baseType="lpstr">
      <vt:lpstr>READ ME</vt:lpstr>
      <vt:lpstr>Deliverables</vt:lpstr>
      <vt:lpstr>Treatment Acres</vt:lpstr>
      <vt:lpstr>Environmental Compliance</vt:lpstr>
      <vt:lpstr>Treatment Options</vt:lpstr>
      <vt:lpstr>Treatment Options Diagram</vt:lpstr>
      <vt:lpstr>Menus</vt:lpstr>
      <vt:lpstr>Chart</vt:lpstr>
      <vt:lpstr>Deliverables!BasicStatus</vt:lpstr>
      <vt:lpstr>BasicStatus</vt:lpstr>
      <vt:lpstr>Deliverables!Biomass_Utilization</vt:lpstr>
      <vt:lpstr>Biomass_Utilization</vt:lpstr>
      <vt:lpstr>Deliverables!ECStatus</vt:lpstr>
      <vt:lpstr>ECStatus</vt:lpstr>
      <vt:lpstr>Menus!Extract</vt:lpstr>
      <vt:lpstr>Deliverables!FederalDocs</vt:lpstr>
      <vt:lpstr>FederalDocs</vt:lpstr>
      <vt:lpstr>Deliverables!Forest_Conservation</vt:lpstr>
      <vt:lpstr>Forest_Conservation</vt:lpstr>
      <vt:lpstr>Deliverables!Fuels_Reduction</vt:lpstr>
      <vt:lpstr>Fuels_Reduction</vt:lpstr>
      <vt:lpstr>Deliverables!LiquidDates</vt:lpstr>
      <vt:lpstr>LiquidDates</vt:lpstr>
      <vt:lpstr>Deliverables!Months</vt:lpstr>
      <vt:lpstr>Months</vt:lpstr>
      <vt:lpstr>Deliverables!NEPACEQAStatus</vt:lpstr>
      <vt:lpstr>NEPACEQAStatus</vt:lpstr>
      <vt:lpstr>Deliverables!NoList</vt:lpstr>
      <vt:lpstr>NoList</vt:lpstr>
      <vt:lpstr>Deliverables!Objectives</vt:lpstr>
      <vt:lpstr>Objectives</vt:lpstr>
      <vt:lpstr>Deliverables!Other</vt:lpstr>
      <vt:lpstr>Other</vt:lpstr>
      <vt:lpstr>Deliverables!Pest_Management</vt:lpstr>
      <vt:lpstr>Pest_Management</vt:lpstr>
      <vt:lpstr>Deliverables!Prescribed_Fire</vt:lpstr>
      <vt:lpstr>Prescribed_Fire</vt:lpstr>
      <vt:lpstr>'READ ME'!Print_Area</vt:lpstr>
      <vt:lpstr>'Treatment Acres'!Print_Area</vt:lpstr>
      <vt:lpstr>Project_Type</vt:lpstr>
      <vt:lpstr>Deliverables!ProjectGeneratedIncome</vt:lpstr>
      <vt:lpstr>ProjectGeneratedIncome</vt:lpstr>
      <vt:lpstr>Deliverables!QtrEndings</vt:lpstr>
      <vt:lpstr>QtrEndings</vt:lpstr>
      <vt:lpstr>Deliverables!RAType</vt:lpstr>
      <vt:lpstr>RAType</vt:lpstr>
      <vt:lpstr>Deliverables!Reforestation</vt:lpstr>
      <vt:lpstr>Reforestation</vt:lpstr>
      <vt:lpstr>Deliverables!Research</vt:lpstr>
      <vt:lpstr>Research</vt:lpstr>
      <vt:lpstr>Deliverables!Setbacks</vt:lpstr>
      <vt:lpstr>Setbacks</vt:lpstr>
      <vt:lpstr>Deliverables!StateDocs</vt:lpstr>
      <vt:lpstr>StateDocs</vt:lpstr>
      <vt:lpstr>Deliverables!Tribal_Land_Management</vt:lpstr>
      <vt:lpstr>Tribal_Land_Management</vt:lpstr>
      <vt:lpstr>Deliverables!VerificationMethod</vt:lpstr>
      <vt:lpstr>VerificationMethod</vt:lpstr>
      <vt:lpstr>Deliverables!Years</vt:lpstr>
      <vt:lpstr>Years</vt:lpstr>
      <vt:lpstr>Deliverables!Yes</vt:lpstr>
      <vt:lpstr>Yes</vt:lpstr>
      <vt:lpstr>Deliverables!YesList</vt:lpstr>
      <vt:lpstr>YesList</vt:lpstr>
      <vt:lpstr>Deliverables!YesNo</vt:lpstr>
      <vt:lpstr>YesNo</vt:lpstr>
      <vt:lpstr>Deliverables!YesNoList</vt:lpstr>
      <vt:lpstr>YesNoList</vt:lpstr>
      <vt:lpstr>Deliverables!YesNoNA</vt:lpstr>
      <vt:lpstr>YesNoNA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Vavasour, Caitlin@CALFIRE</dc:creator>
  <cp:keywords/>
  <dc:description/>
  <cp:lastModifiedBy>Bellows, Robin@CALFIRE</cp:lastModifiedBy>
  <cp:revision/>
  <dcterms:created xsi:type="dcterms:W3CDTF">2021-04-20T20:15:28Z</dcterms:created>
  <dcterms:modified xsi:type="dcterms:W3CDTF">2025-01-28T19:36:02Z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0x010100A0A5A4A2AAE26C4F94E12BF1F9484618</vt:lpwstr>
  </property>
  <property fmtid="{D5CDD505-2E9C-101B-9397-08002B2CF9AE}" pid="3" name="MediaServiceImageTags">
    <vt:lpwstr/>
  </property>
</Properties>
</file>